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erenaHynes\Desktop\"/>
    </mc:Choice>
  </mc:AlternateContent>
  <xr:revisionPtr revIDLastSave="0" documentId="8_{92955F82-86D9-4A7A-B8ED-5853DF01E1FD}" xr6:coauthVersionLast="41" xr6:coauthVersionMax="41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ity of Swan Risk Tables" sheetId="4" state="hidden" r:id="rId1"/>
    <sheet name="Risk Management Plan" sheetId="3" r:id="rId2"/>
    <sheet name="Risk Matrix" sheetId="10" r:id="rId3"/>
    <sheet name="Risk Process" sheetId="11" r:id="rId4"/>
    <sheet name="Hierarchy of Controls" sheetId="6" state="hidden" r:id="rId5"/>
    <sheet name="Lists" sheetId="9" state="hidden" r:id="rId6"/>
  </sheets>
  <definedNames>
    <definedName name="_xlnm._FilterDatabase" localSheetId="1" hidden="1">'Risk Management Plan'!$A$8:$CV$77</definedName>
    <definedName name="_xlnm.Print_Area" localSheetId="0">'City of Swan Risk Tables'!$A$2:$L$67</definedName>
    <definedName name="_xlnm.Print_Area" localSheetId="4">'Hierarchy of Controls'!#REF!</definedName>
    <definedName name="_xlnm.Print_Area" localSheetId="1">'Risk Management Plan'!$A$1:$O$77</definedName>
    <definedName name="_xlnm.Print_Titles" localSheetId="1">'Risk Management Plan'!$1:$8</definedName>
    <definedName name="Z_0C1CD7A6_D7E9_455D_9389_8D63F9F84126_.wvu.Cols" localSheetId="1" hidden="1">'Risk Management Plan'!#REF!</definedName>
    <definedName name="Z_0C1CD7A6_D7E9_455D_9389_8D63F9F84126_.wvu.FilterData" localSheetId="1" hidden="1">'Risk Management Plan'!$A$1:$O$1</definedName>
    <definedName name="Z_0C1CD7A6_D7E9_455D_9389_8D63F9F84126_.wvu.PrintArea" localSheetId="0" hidden="1">'City of Swan Risk Tables'!$A$2:$L$67</definedName>
    <definedName name="Z_0C1CD7A6_D7E9_455D_9389_8D63F9F84126_.wvu.PrintArea" localSheetId="4" hidden="1">'Hierarchy of Controls'!#REF!</definedName>
    <definedName name="Z_0C1CD7A6_D7E9_455D_9389_8D63F9F84126_.wvu.PrintArea" localSheetId="1" hidden="1">'Risk Management Plan'!$A$1:$K$47</definedName>
    <definedName name="Z_0C1CD7A6_D7E9_455D_9389_8D63F9F84126_.wvu.PrintTitles" localSheetId="1" hidden="1">'Risk Management Plan'!$1:$8</definedName>
    <definedName name="Z_0C1CD7A6_D7E9_455D_9389_8D63F9F84126_.wvu.Rows" localSheetId="1" hidden="1">'Risk Management Plan'!$7:$7</definedName>
    <definedName name="Z_A422BE13_3DFA_4568_980B_A64D3B2DF729_.wvu.Cols" localSheetId="1" hidden="1">'Risk Management Plan'!#REF!</definedName>
    <definedName name="Z_A422BE13_3DFA_4568_980B_A64D3B2DF729_.wvu.FilterData" localSheetId="1" hidden="1">'Risk Management Plan'!$A$1:$O$1</definedName>
    <definedName name="Z_A422BE13_3DFA_4568_980B_A64D3B2DF729_.wvu.PrintArea" localSheetId="0" hidden="1">'City of Swan Risk Tables'!$A$2:$L$67</definedName>
    <definedName name="Z_A422BE13_3DFA_4568_980B_A64D3B2DF729_.wvu.PrintArea" localSheetId="4" hidden="1">'Hierarchy of Controls'!#REF!</definedName>
    <definedName name="Z_A422BE13_3DFA_4568_980B_A64D3B2DF729_.wvu.PrintArea" localSheetId="1" hidden="1">'Risk Management Plan'!$A$1:$K$47</definedName>
    <definedName name="Z_A422BE13_3DFA_4568_980B_A64D3B2DF729_.wvu.PrintTitles" localSheetId="1" hidden="1">'Risk Management Plan'!$1:$8</definedName>
    <definedName name="Z_A422BE13_3DFA_4568_980B_A64D3B2DF729_.wvu.Rows" localSheetId="1" hidden="1">'Risk Management Plan'!$7:$7</definedName>
    <definedName name="Z_BBD541F4_F284_4B0E_A24B_997185C25112_.wvu.Cols" localSheetId="1" hidden="1">'Risk Management Plan'!#REF!</definedName>
    <definedName name="Z_BBD541F4_F284_4B0E_A24B_997185C25112_.wvu.FilterData" localSheetId="1" hidden="1">'Risk Management Plan'!$A$1:$O$1</definedName>
    <definedName name="Z_BBD541F4_F284_4B0E_A24B_997185C25112_.wvu.PrintArea" localSheetId="0" hidden="1">'City of Swan Risk Tables'!$A$2:$L$67</definedName>
    <definedName name="Z_BBD541F4_F284_4B0E_A24B_997185C25112_.wvu.PrintArea" localSheetId="4" hidden="1">'Hierarchy of Controls'!#REF!</definedName>
    <definedName name="Z_BBD541F4_F284_4B0E_A24B_997185C25112_.wvu.PrintArea" localSheetId="1" hidden="1">'Risk Management Plan'!$A$1:$K$47</definedName>
    <definedName name="Z_BBD541F4_F284_4B0E_A24B_997185C25112_.wvu.PrintTitles" localSheetId="1" hidden="1">'Risk Management Plan'!$1:$8</definedName>
    <definedName name="Z_BBD541F4_F284_4B0E_A24B_997185C25112_.wvu.Rows" localSheetId="1" hidden="1">'Risk Management Plan'!$7:$7</definedName>
    <definedName name="Z_CACF931C_06F1_4061_859D_78739E336A2B_.wvu.Cols" localSheetId="1" hidden="1">'Risk Management Plan'!#REF!</definedName>
    <definedName name="Z_CACF931C_06F1_4061_859D_78739E336A2B_.wvu.FilterData" localSheetId="1" hidden="1">'Risk Management Plan'!$A$1:$O$1</definedName>
    <definedName name="Z_CACF931C_06F1_4061_859D_78739E336A2B_.wvu.PrintArea" localSheetId="0" hidden="1">'City of Swan Risk Tables'!$A$2:$L$67</definedName>
    <definedName name="Z_CACF931C_06F1_4061_859D_78739E336A2B_.wvu.PrintArea" localSheetId="4" hidden="1">'Hierarchy of Controls'!#REF!</definedName>
    <definedName name="Z_CACF931C_06F1_4061_859D_78739E336A2B_.wvu.PrintArea" localSheetId="1" hidden="1">'Risk Management Plan'!$A$1:$K$47</definedName>
    <definedName name="Z_CACF931C_06F1_4061_859D_78739E336A2B_.wvu.PrintTitles" localSheetId="1" hidden="1">'Risk Management Plan'!$1:$8</definedName>
    <definedName name="Z_CACF931C_06F1_4061_859D_78739E336A2B_.wvu.Rows" localSheetId="1" hidden="1">'Risk Management Plan'!$7:$7</definedName>
    <definedName name="Z_DF985369_F5C3_4AD1_9455_3AD1FB30427C_.wvu.Cols" localSheetId="1" hidden="1">'Risk Management Plan'!#REF!</definedName>
    <definedName name="Z_DF985369_F5C3_4AD1_9455_3AD1FB30427C_.wvu.FilterData" localSheetId="1" hidden="1">'Risk Management Plan'!$A$1:$O$1</definedName>
    <definedName name="Z_DF985369_F5C3_4AD1_9455_3AD1FB30427C_.wvu.PrintArea" localSheetId="0" hidden="1">'City of Swan Risk Tables'!$A$2:$L$67</definedName>
    <definedName name="Z_DF985369_F5C3_4AD1_9455_3AD1FB30427C_.wvu.PrintArea" localSheetId="4" hidden="1">'Hierarchy of Controls'!#REF!</definedName>
    <definedName name="Z_DF985369_F5C3_4AD1_9455_3AD1FB30427C_.wvu.PrintArea" localSheetId="1" hidden="1">'Risk Management Plan'!$A$1:$K$47</definedName>
    <definedName name="Z_DF985369_F5C3_4AD1_9455_3AD1FB30427C_.wvu.PrintTitles" localSheetId="1" hidden="1">'Risk Management Plan'!$1:$8</definedName>
    <definedName name="Z_DF985369_F5C3_4AD1_9455_3AD1FB30427C_.wvu.Rows" localSheetId="1" hidden="1">'Risk Management Plan'!$7:$7</definedName>
  </definedNames>
  <calcPr calcId="191029"/>
  <customWorkbookViews>
    <customWorkbookView name="debra.marks - Personal View" guid="{DF985369-F5C3-4AD1-9455-3AD1FB30427C}" mergeInterval="0" personalView="1" maximized="1" xWindow="1" yWindow="1" windowWidth="1276" windowHeight="579" tabRatio="917" activeSheetId="3"/>
    <customWorkbookView name="Graham Carroll - Personal View" guid="{F767BDE7-A90E-49C8-A3D3-370922958163}" mergeInterval="0" personalView="1" maximized="1" windowWidth="1020" windowHeight="607" activeSheetId="1"/>
    <customWorkbookView name="ahmed.saeed - Personal View" guid="{0C1CD7A6-D7E9-455D-9389-8D63F9F84126}" mergeInterval="0" personalView="1" maximized="1" xWindow="1" yWindow="1" windowWidth="1436" windowHeight="680" tabRatio="917" activeSheetId="3" showComments="commIndAndComment"/>
    <customWorkbookView name="temp.user - Personal View" guid="{A422BE13-3DFA-4568-980B-A64D3B2DF729}" mergeInterval="0" personalView="1" maximized="1" xWindow="1" yWindow="1" windowWidth="1276" windowHeight="670" tabRatio="917" activeSheetId="3"/>
    <customWorkbookView name="jaimie.sheedy - Personal View" guid="{CACF931C-06F1-4061-859D-78739E336A2B}" mergeInterval="0" personalView="1" maximized="1" xWindow="1" yWindow="1" windowWidth="1276" windowHeight="580" tabRatio="917" activeSheetId="3"/>
    <customWorkbookView name="david.hunt - Personal View" guid="{BBD541F4-F284-4B0E-A24B-997185C25112}" mergeInterval="0" personalView="1" maximized="1" xWindow="1" yWindow="1" windowWidth="1276" windowHeight="570" tabRatio="9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9" i="3"/>
  <c r="G9" i="3"/>
  <c r="H9" i="3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</calcChain>
</file>

<file path=xl/sharedStrings.xml><?xml version="1.0" encoding="utf-8"?>
<sst xmlns="http://schemas.openxmlformats.org/spreadsheetml/2006/main" count="536" uniqueCount="292">
  <si>
    <t>High</t>
  </si>
  <si>
    <t>Moderate</t>
  </si>
  <si>
    <t>Low</t>
  </si>
  <si>
    <t>Likelihood</t>
  </si>
  <si>
    <t>A</t>
  </si>
  <si>
    <t>B</t>
  </si>
  <si>
    <t>C</t>
  </si>
  <si>
    <t>D</t>
  </si>
  <si>
    <t>E</t>
  </si>
  <si>
    <t>Risk Rank</t>
  </si>
  <si>
    <t>Consequences</t>
  </si>
  <si>
    <t>Concatenate</t>
  </si>
  <si>
    <t>Risk Level</t>
  </si>
  <si>
    <t>CONTROLS RANKING</t>
  </si>
  <si>
    <t>Control Rank</t>
  </si>
  <si>
    <t>PPE</t>
  </si>
  <si>
    <t>Procedures</t>
  </si>
  <si>
    <t>Engineering</t>
  </si>
  <si>
    <t>Medium</t>
  </si>
  <si>
    <t>A-Almost Certain</t>
  </si>
  <si>
    <t>B-Likely</t>
  </si>
  <si>
    <t>C-Possible</t>
  </si>
  <si>
    <t>D-Unlikely</t>
  </si>
  <si>
    <t>E-Rare</t>
  </si>
  <si>
    <t>1-Insignificant</t>
  </si>
  <si>
    <t>2-Minor</t>
  </si>
  <si>
    <t>3-Moderate</t>
  </si>
  <si>
    <t>Percentage Complete</t>
  </si>
  <si>
    <t>Consequence</t>
  </si>
  <si>
    <t>Insignificant</t>
  </si>
  <si>
    <t>Minor</t>
  </si>
  <si>
    <t>Descriptor</t>
  </si>
  <si>
    <t>Description of Likelihood</t>
  </si>
  <si>
    <t>Almost Certain</t>
  </si>
  <si>
    <t>Likely</t>
  </si>
  <si>
    <t>Possible</t>
  </si>
  <si>
    <t>Unlikely</t>
  </si>
  <si>
    <t>Rare</t>
  </si>
  <si>
    <t>Source</t>
  </si>
  <si>
    <t>Insurance</t>
  </si>
  <si>
    <t>RISK ASSESSMENT MATRIX</t>
  </si>
  <si>
    <t>LIKELIHOOD TABLE: LIKELIHOOD OF IMPACT</t>
  </si>
  <si>
    <t>Rank</t>
  </si>
  <si>
    <t>Insufficient number of volunteers/staff</t>
  </si>
  <si>
    <t>Sexual Misconduct</t>
  </si>
  <si>
    <t>Aggressive Behaviour</t>
  </si>
  <si>
    <t>Equipment &amp; resources</t>
  </si>
  <si>
    <t>N/A</t>
  </si>
  <si>
    <t>Toilets</t>
  </si>
  <si>
    <t>Fence Jumping/Trespassing</t>
  </si>
  <si>
    <t>Fire</t>
  </si>
  <si>
    <t>Amusement Rides</t>
  </si>
  <si>
    <t>4-Significant</t>
  </si>
  <si>
    <t>5-Severe</t>
  </si>
  <si>
    <t>Very High</t>
  </si>
  <si>
    <t>Expected Attendance:</t>
  </si>
  <si>
    <t>Yes</t>
  </si>
  <si>
    <t>No</t>
  </si>
  <si>
    <t>Communication Systems</t>
  </si>
  <si>
    <t>Complaints</t>
  </si>
  <si>
    <t>ALARP</t>
  </si>
  <si>
    <t>Pyrotechnics / Fireworks</t>
  </si>
  <si>
    <t>Animal Handling / Display</t>
  </si>
  <si>
    <t>Very High
(25)</t>
  </si>
  <si>
    <t>Very High
(20)</t>
  </si>
  <si>
    <t>High
(15)</t>
  </si>
  <si>
    <t>High
(16)</t>
  </si>
  <si>
    <t>High
(10)</t>
  </si>
  <si>
    <t>High
(12)</t>
  </si>
  <si>
    <t>Medium
(5)</t>
  </si>
  <si>
    <t>Medium
(8)</t>
  </si>
  <si>
    <t>Medium
(6)</t>
  </si>
  <si>
    <t>Medium
(9)</t>
  </si>
  <si>
    <t>Low
(4)</t>
  </si>
  <si>
    <t>Low
(3)</t>
  </si>
  <si>
    <t>Low
(2)</t>
  </si>
  <si>
    <t>Low
(1)</t>
  </si>
  <si>
    <t>The event is expected to occur, more than once a year</t>
  </si>
  <si>
    <t>The event will probably occur, once a year event</t>
  </si>
  <si>
    <t>The event should occur, once in 5 year event</t>
  </si>
  <si>
    <t>The event could occur but probably won’t, once in 10 year event</t>
  </si>
  <si>
    <t>The event is not expected to occur, once in 20 year event</t>
  </si>
  <si>
    <t>Significant</t>
  </si>
  <si>
    <t>Severe</t>
  </si>
  <si>
    <t>No injuries, low financial loss, low reputational damage, insignificant environmental impact</t>
  </si>
  <si>
    <t>First Aid required, medium financial lose, minor impact on event, low profile media attention, minor environmental impact</t>
  </si>
  <si>
    <t>Medical treatment required, high financial lose, external assistance required, public complaint, moderate environmental impact</t>
  </si>
  <si>
    <t>Extensive injury, major halt to event, major financial loss, emergency services required, high media attention, damage to reputation, significant environmental impact</t>
  </si>
  <si>
    <t>Death, potential prosecution, catastrophic financial loss, irreversible reputational damage, severe environmental impact</t>
  </si>
  <si>
    <t>Description of Consequence</t>
  </si>
  <si>
    <t>CONSEQUENCE OF TABLE:SEVERITY OF IMPACT</t>
  </si>
  <si>
    <t>Slip and Trip Hazards</t>
  </si>
  <si>
    <t>Access to facilities for disabled persons</t>
  </si>
  <si>
    <t>Food and Beverage</t>
  </si>
  <si>
    <t>Plumbing Services</t>
  </si>
  <si>
    <t>Emergency/Ambulance Access</t>
  </si>
  <si>
    <t>Turf and grass</t>
  </si>
  <si>
    <t>Site Lighting</t>
  </si>
  <si>
    <t xml:space="preserve"> Rigging, Lifting, Cranes</t>
  </si>
  <si>
    <t>Storage of Hazardous/Dangerous Goods</t>
  </si>
  <si>
    <t>Cash Handling</t>
  </si>
  <si>
    <t xml:space="preserve">RISK CONTROLS 
(delete or add to this example list)
</t>
  </si>
  <si>
    <t>Traffic and Transport</t>
  </si>
  <si>
    <t>Road Closures</t>
  </si>
  <si>
    <t>Utilities and Services</t>
  </si>
  <si>
    <t>Cooking - Food Vendors/Kitchens</t>
  </si>
  <si>
    <t>Working/Performing at Heights</t>
  </si>
  <si>
    <t>Contractor / Suppliers / Vendors</t>
  </si>
  <si>
    <t>Administration</t>
  </si>
  <si>
    <t>Litter Control</t>
  </si>
  <si>
    <t>Sharps/needles/Syringes/Glass</t>
  </si>
  <si>
    <t>Water Hazard</t>
  </si>
  <si>
    <t>Falling objects - tree limbs or fruit</t>
  </si>
  <si>
    <t>Electrocution</t>
  </si>
  <si>
    <t>Technical</t>
  </si>
  <si>
    <t>Electrical Failure</t>
  </si>
  <si>
    <t>Structure Collapse</t>
  </si>
  <si>
    <t>Other</t>
  </si>
  <si>
    <t>Human Behaviour</t>
  </si>
  <si>
    <t>Crowd Congestion</t>
  </si>
  <si>
    <t>Alcohol Affected Patron</t>
  </si>
  <si>
    <t>Bomb Threat/Attack</t>
  </si>
  <si>
    <t>Drug Affected Patron</t>
  </si>
  <si>
    <t>Crush Injury</t>
  </si>
  <si>
    <t>Hazardous Material</t>
  </si>
  <si>
    <t>Medical</t>
  </si>
  <si>
    <t>Disorderly Conduct - Offsite</t>
  </si>
  <si>
    <t xml:space="preserve">Moshing , Stage Diving and/or Crowd Surfing </t>
  </si>
  <si>
    <t>Asset</t>
  </si>
  <si>
    <t>Weather</t>
  </si>
  <si>
    <t>Medical Emergency</t>
  </si>
  <si>
    <t>Manual Handling</t>
  </si>
  <si>
    <t>Amusement</t>
  </si>
  <si>
    <t>Emergency Exits/Evacuation</t>
  </si>
  <si>
    <t>Motor Sports or Driving Display/Aircraft</t>
  </si>
  <si>
    <t>Ingress/Egress Congestion</t>
  </si>
  <si>
    <t xml:space="preserve">Weather Factors </t>
  </si>
  <si>
    <t>Lack of Approvals</t>
  </si>
  <si>
    <t>• Failure to evacuate all persons during an emergency</t>
  </si>
  <si>
    <t xml:space="preserve">• Fire
• Complaints from surrounding residents
• Injury to spectators (sparks, noise)
• Site damaged (grass burnt, buildings damaged)
• Weather conditions cause cancellation or delay
</t>
  </si>
  <si>
    <t>Fatigue Management</t>
  </si>
  <si>
    <t>• Staff/Volunteer suffers from fatigue</t>
  </si>
  <si>
    <t>• Plumbing failure or sewage not removed causing overflow or spill</t>
  </si>
  <si>
    <t>• Impact to road users and local road network</t>
  </si>
  <si>
    <t>Traffic Management</t>
  </si>
  <si>
    <t>• Drowning or submersion
• Submerged objects in water</t>
  </si>
  <si>
    <t>• Fall from height causing injury to person or person/s below</t>
  </si>
  <si>
    <t>• Vehicle crashes into barriers/fencing/structure/crowd 
• Aircraft crash into ground/water/buildings/crowd</t>
  </si>
  <si>
    <t>• Lost child /Child Abduction
• Unable to locate participants or patron</t>
  </si>
  <si>
    <t>Excessive Noise</t>
  </si>
  <si>
    <t>• Overhead power lines - electrocution injuries to staff or participants if machinery or amusement ride contacts overhead power lines
• Exposed electrical cables</t>
  </si>
  <si>
    <t>• Security in place to act as a deterrent to any persons presenting in a misconducting manner
• Staff, Volunteers &amp; Suppliers require police clearance &amp; Working With Children Check
• Staff briefed during induction about vigilance and reporting inappropriate behaviour
• Regular checks by Security and Site Manager of any isolated back areas and toilets
• Constant monitoring of patron behaviour</t>
  </si>
  <si>
    <t>• All staff and contractors working at heights and operating equipment to access work at heights must hold current certificate/ certifications/licences
• Safe Work Method Statement for all activities with risk of falling
• First aid officer on site</t>
  </si>
  <si>
    <t>• Industry experienced staff/volunteers
• All staff/volunteers are inducted and trained into correct lifting procedures
• First aid officer on site
• Trolleys / trucks / forklifts available for the movement of heavy items</t>
  </si>
  <si>
    <t>• Safe Work Method Statement for all lifting and rigging tasks
• All riggers and crane operators are trained, competent and hold required licences
• Rigging and crane operating procedures in place
• First aid officer on site during load in/ load out lifting operations</t>
  </si>
  <si>
    <t xml:space="preserve">• Inadequate toilet facilities
• Insufficient number of toilets provided
• Non compliance with Council requirements </t>
  </si>
  <si>
    <t>• Responsibilities delegated across staff/volunteers to avoid exhausting personnel
• Staff/volunteers briefed on fatigue management policies
• Time management plans are made for any staff that may incur long working hours
• Allocated break periods in compliance with WorkSafe and Occupational Health &amp; Safety Standards</t>
  </si>
  <si>
    <t>• Insufficient Security Personnel/Crowd Control
• Crowd Controllers not licensed</t>
  </si>
  <si>
    <t xml:space="preserve">• Maximum capacity known and communicated
• Crowd Management Plan
• Security/Crowd Controllers to  monitor crowd numbers
• Restrictions on number of people from entering the site/area </t>
  </si>
  <si>
    <t>• Crowd Controllers to monitor externally and internally
• Crowd Controllers to move through the crowd and observe
• Police in attendance
• Refused entry process documented and cascaded</t>
  </si>
  <si>
    <t>Security Staff and Crowd Controllers</t>
  </si>
  <si>
    <t>• Cash handling and security policies and procedures
• Safe and discreet storage of cash</t>
  </si>
  <si>
    <t>• Relevant Crowd Control presence around stage
• Safety barriers installed in accordance with the requirements, to minimise crowd access to stage 
• Patrons advised crowd surfing is not permitted</t>
  </si>
  <si>
    <t>• Ensure maximum capacity is known and communicated
• Crowd Management Plan
• Traffic Management Plan
• Public Transport available and designated Taxi and Uber Rank
• Crowd Control to monitor gate for crowd congestion
• Crowd Control to be positioned and monitor external perimeter fencing
• Signage directing patrons to entry points</t>
  </si>
  <si>
    <t>• Pre-start checks to include condition of equipment
• Incident/hazard reporting for broken or damaged equipment/resources
• Crowd Control personnel to monitor equipment and alert supervisor to any damage
• Barriers and fencing installed to identify and restrict patron entry to areas where unsecured equipment/plant may be kept</t>
  </si>
  <si>
    <t>• Site Plan includes location of power source
• Mains power is utilised to supply power requirements for site rooms
• Sufficient generators on site to supply further power requirements 
• Generators will be available in case of power failure
• Portable, self generated light towers available if required
• Qualified electrician available as needed
• Onsite technicians to provide backup support and maintenance in case of power failure
• Licensed electrician to certify that permanent and temporary electrical installations comply with regulations
• Generators and mains power to be out of reach of unauthorised personnel to minimise chance of accident or vandalism
• Regular checks of meter readings</t>
  </si>
  <si>
    <t>• Obtain and comply with necessary permits, approvals and licenses issued by Council and other government agencies
• Traffic Management Plan approved by Council (if required) 
• Traffic Management Plan to include management of designated parking areas
• Car parking attendants and Traffic Controllers
• Ensure disabled parking available
• Traffic Controllers engaged 
• Road Closures and/or modified speed limits
• Crowd Controllers patrolling area as required</t>
  </si>
  <si>
    <t>• Insufficient food and drink outlets for patrons
• Run out off food or drink
• Consumption of alcohol without permits</t>
  </si>
  <si>
    <t xml:space="preserve">• Hand washing available or hand sanitation dispenser 
• Reputable provider with animals in good health
• Signage stating requirements for children must be accompanied by parent or guardian
• Roped / Barricaded / Fenced designated showing areas
• Signage advising patrons not to enter show / parade area
• Competent and experienced animal handlers only
• First aid officer onsite </t>
  </si>
  <si>
    <t>• Temporary structure meets Australian Standard 
• Temporary structures/buildings constructed by a reputable organisation
• Additional weights employed if strong winds forecast
• Obtain and comply with necessary permits, approvals and licenses issued by Council and other government agencies</t>
  </si>
  <si>
    <t xml:space="preserve">• Inadequate or no permits, approvals and licenses
• Non-compliance with permits, approvals and licenses
• Failure to adequately manage and induct </t>
  </si>
  <si>
    <t>• Theft or loss of money
• Armed hold up</t>
  </si>
  <si>
    <t>• Animal bite or attack
• Uncontrolled animal causing injury to handler or patrons
• Patrons contract illness from animals</t>
  </si>
  <si>
    <t>• Patrons injured (falls, hit by moving objects, pinch from parts)
• Injury to maintenance person during repair or construction of ride
• Amusement ride failure/out of action
• Ride/Activity not adequately supervised</t>
  </si>
  <si>
    <t>• No show/late/cancellation
• Inadequate or no clearances, permits, approvals and licences
• Unable to source contractor/supplier/vendor</t>
  </si>
  <si>
    <t>•  Injury to patron by a falling object
• Damage to asset from falling item</t>
  </si>
  <si>
    <t xml:space="preserve">• Inadequate location, design and number of emergency vehicle/ambulance access points 
• Delayed attendance of emergency services
</t>
  </si>
  <si>
    <t>• Accident involving rigging, lifting, crane equipment
• Damage to asset by rigging, lifting, crane equipment</t>
  </si>
  <si>
    <t xml:space="preserve">• Accident involving forklift/EVP
• Damage to asset by incorrect use of equipment
</t>
  </si>
  <si>
    <t xml:space="preserve">• Patrons affected by drugs
• Anti social behaviour
• Injury to other patrons </t>
  </si>
  <si>
    <t xml:space="preserve">• Patrons affected by alcohol
• Anti social behaviour
• Injury to other patrons </t>
  </si>
  <si>
    <t xml:space="preserve">• Persons engaging in a sexually misconducting manner
</t>
  </si>
  <si>
    <t>• Patrons acting in dangerous manner within crowd
• Injury to patrons</t>
  </si>
  <si>
    <t>• Patrons affected from sunburn, heatstroke</t>
  </si>
  <si>
    <t>• Incorrect manual handling procedures are used
• Injury from incorrect manual handing procedure</t>
  </si>
  <si>
    <t xml:space="preserve">• Contaminated foods consumed by patrons, staff or performers
• Allergic reaction
• Unsafe food practices 
</t>
  </si>
  <si>
    <t xml:space="preserve">• Inadequate lighting and night visibility
• No emergency lighting including exit sign lighting </t>
  </si>
  <si>
    <t>• Patrons requiring medical emergency medical attention
• Lack of available first aid officers
• First Aid post not adequately sign posted/easy to locate</t>
  </si>
  <si>
    <t>• Failure of communication systems - radios, mobile phone system
• Unable to warn people if evacuation is required
• Artist performance impacted</t>
  </si>
  <si>
    <t xml:space="preserve">Evacuation </t>
  </si>
  <si>
    <t>• Hazardous material not being maintained in correct manner
• Spillage of hazardous material or accident/incident involving hazardous material</t>
  </si>
  <si>
    <t>Forklift/Elevated Work Platform</t>
  </si>
  <si>
    <t>• Extreme Heat
• Electrical storm - Patrons exposed to lightning
• Flooding
• Wind - Airborne objects, structure collapse
• Rain/Hail</t>
  </si>
  <si>
    <t>RESPONSIBILITY
(Person/s responsible for managing control)</t>
  </si>
  <si>
    <r>
      <t xml:space="preserve">RESIDUAL RISK ASSESSMENT
</t>
    </r>
    <r>
      <rPr>
        <b/>
        <sz val="12"/>
        <color theme="0"/>
        <rFont val="Verdana"/>
        <family val="2"/>
      </rPr>
      <t>(risk level AFTER your risk controls are in place)</t>
    </r>
  </si>
  <si>
    <r>
      <t>• Obtain and comply with necessary permits, approvals and licenses issued by Council and other government agencies
• Site Plan includes location of power source</t>
    </r>
    <r>
      <rPr>
        <sz val="12"/>
        <color rgb="FF0000FF"/>
        <rFont val="Verdana"/>
        <family val="2"/>
      </rPr>
      <t xml:space="preserve">
</t>
    </r>
    <r>
      <rPr>
        <sz val="12"/>
        <rFont val="Verdana"/>
        <family val="2"/>
      </rPr>
      <t>• Sufficient lighting towers or portable lights
• Marquees fitted with lights and power source
• Engage a licensed electrician
• Alternative power supplies (additional generator)</t>
    </r>
  </si>
  <si>
    <t>Hazard / Aspect</t>
  </si>
  <si>
    <r>
      <t xml:space="preserve">RISK ASSESSMENT 
</t>
    </r>
    <r>
      <rPr>
        <b/>
        <sz val="12"/>
        <color theme="0"/>
        <rFont val="Verdana"/>
        <family val="2"/>
      </rPr>
      <t>(risk level BEFORE your risk controls are in place - See Risk Matrix tab)</t>
    </r>
  </si>
  <si>
    <t xml:space="preserve"> Register Completed By:</t>
  </si>
  <si>
    <t>Signature:</t>
  </si>
  <si>
    <t>No injuries, low financial loss, low reputation damage, insignificant environmental impact</t>
  </si>
  <si>
    <t>Medical treatment required, high financial loss, external assistance required, public complaint, moderate environmental impact</t>
  </si>
  <si>
    <t>LIKELIHOOD TABLE:LIKELIHOOD OF IMPACT</t>
  </si>
  <si>
    <t xml:space="preserve"> Consequence</t>
  </si>
  <si>
    <t>Activity Name:</t>
  </si>
  <si>
    <t>Activity  Location:</t>
  </si>
  <si>
    <t>Activity  Date:</t>
  </si>
  <si>
    <t>Activity  Time/s:</t>
  </si>
  <si>
    <t>Please Note: This template is a guidance tool only. It may not include all the risks and controls applicable to your activity. Example risks and risk controls have been included as a guide only. You may have extra controls and risks that will need to be added for your activity.</t>
  </si>
  <si>
    <t>• Noise levels of activty exceeds
• Complaints from business/people received
• Damage to patrons ears
• Activity  closed down</t>
  </si>
  <si>
    <t>Un-wanted Activity  
(what could go wrong?)</t>
  </si>
  <si>
    <r>
      <rPr>
        <b/>
        <sz val="11"/>
        <rFont val="Verdana"/>
        <family val="2"/>
      </rPr>
      <t xml:space="preserve">Does this risk apply to your activity? </t>
    </r>
    <r>
      <rPr>
        <b/>
        <sz val="16"/>
        <rFont val="Verdana"/>
        <family val="2"/>
      </rPr>
      <t xml:space="preserve"> 
Choose 
Yes or No</t>
    </r>
  </si>
  <si>
    <t>Risk Tolerance
Yes or No or ALARP (as low as reasonably practicable)</t>
  </si>
  <si>
    <t>• Inadequately organised crowd dispersal methods following activity egress 
• Disruptive and antisocial behaviour
• Delay in accessing activity</t>
  </si>
  <si>
    <t>Children / Missing Person</t>
  </si>
  <si>
    <t>• Site perimeter fence and barricading
• Staff/volunteers/parents supervise children's activities
• Lost child/person procedure
• Crowd Control provider on site 
• High quality security company engaged and briefed in missing persons
• Designated information stand/desk and designated patron/participant meeting points sign posted and communicated</t>
  </si>
  <si>
    <t>• Inadequate number of exits 
• Exits blocked
• Emergency vehicles and personnel unable to access site
• Patrons unaware of where exits are located</t>
  </si>
  <si>
    <t>• Site plan includes exits and emergency assembly area 
• Emergency Management Plan
• Sufficient emergency exits/emergency assembly area
• Regular site inspections prior to and during activity
• Staff briefed on requirement to keep exits clear from items and debris
• All staff and volunteers briefed on items of risk to monitor
• Relevant Emergency Services Providers notified of activity and location of emergency access points and assembly area</t>
  </si>
  <si>
    <t>• Appropriate approvals not obtained
• Activity closed down</t>
  </si>
  <si>
    <t>• Early contact with relevant Local Government Authority and approval application to ensure adequate time frames
• Risk Assessment and Risk Management Plan 
• All licences, approvals, contracts and certifications have been obtained prior to activity</t>
  </si>
  <si>
    <t>• Inadequate supervision of activities 
• Activities closed down
• Activity delayed</t>
  </si>
  <si>
    <t xml:space="preserve">• Staff resourcing adequate
• Staff / Volunteers identified, confirmed and briefed before activity begins
• Utilise reliable sources of personnel
• Utilise only staff in critical roles </t>
  </si>
  <si>
    <t>• All contractors/suppliers and vendors are inducted onto site on arrival
• Insurance details obtained
• Information provided to contractor on requirements of the activity 
• Require Working With Children Check, Police Clearance, adequate insurance policies and relevant permits
• Use reputable providers with experience</t>
  </si>
  <si>
    <t>• Complaints made to staff and/or local council
• Reputational damage to organisers/sponsor
• Activity closed down</t>
  </si>
  <si>
    <t>Activity delay</t>
  </si>
  <si>
    <t>• Experienced personnel involved in planning of activity 
• Planned activities are flexible to allow for adjustment
• Schedule and activity timing actively monitored by staff
• Only professional personnel and organisations are contracted to supply equipment and services
• Performers and acts are given sufficient time to arrive, allowing for extensive delays if travelling long distances on the same day of activity</t>
  </si>
  <si>
    <t>Activity cancelled or interrupted</t>
  </si>
  <si>
    <t xml:space="preserve">• Experienced personnel involved in planning of activity
• Careful planning of the activity is undertaken at all levels to minimise the risk of activity cancellation
• Only professional personnel and organisations are contracted to supply equipment and services
• Performers and acts are given sufficient time to arrive, allowing for extensive delays if travelling long distances on the same day of activity
• Professional documented contracts are in place for all performers, contractors and personnel and checks are made via research and reference, in addition to regular one-on-one verbal communication
• All permits, licences, approvals, contracts and certifications have been obtained prior to activity
• Manager conforms with all requests from authorities associated with the running of the activity </t>
  </si>
  <si>
    <t>• Extensive communications plan developed to ensure all personnel associated with staging the activity are contactable 
• Use of reputable contractors &amp; suppliers
• Contractor arrangements finalised prior to the activity commencing
• Contractor documentation- confirmations, contact details available, schedule and information 
• Information provided to contractor on requirements of the activity
• Require Working With Children Check, police clearance, professional insurances and relevant permits, approvals and licenses issued by Council and other government agencies</t>
  </si>
  <si>
    <t>• Damage to turf and grounds due to vehicle movement, installation of structures, 
• Reticulation activates during activity causing damage to property and spraying patrons
• Poles erected into ground damage reticulation/below ground services</t>
  </si>
  <si>
    <t>• Thorough assessment of site is undertaken prior to activity and ditches / uneven ground is filled in to minimise risk of tripping
• Sufficient flood lighting is provided car park, vehicle drop off point, walkways and around facility
• Manager, Site Manager and Safety Officer to ensure trip hazards are identified and action taken to rectify problem 
• Pathways and thoroughfares kept free of trip hazards
• Cable trays and rubber matting covers will be utilised to cover cable runs</t>
  </si>
  <si>
    <t>Activity Site</t>
  </si>
  <si>
    <t>• Injury or disease transmission via needle or sharp
• Sharps left on site after activity
• Sharps found on site on arrive</t>
  </si>
  <si>
    <t>• Sharps container and tongs onsite for disposal
• Site inspections and incident reporting system to notify of sharps hazards
• Participants are encouraged to wear enclosed shoes
• Regular site inspections and hazard reporting
• Security/Crowd Controller/Cleaners will be briefed to be alert to sharps and broken glass</t>
  </si>
  <si>
    <t xml:space="preserve">• Installation of approved barrier that complies to Australian Standards
• Signage installed and lifesaving devices available
• Supervisors qualified for water activities with knowledge of site and possible hazards
• Supervised water activities will be conducted in appropriate and safe areas
• Safety officer and first aid officer onsite </t>
  </si>
  <si>
    <t>• Adequate number of toilets provided and maintained 
• Engagement of reputable and professional provider
• Ensure disabled toilets available and accessible
• Maintenance staff available during activity to ensure toilets kept operational and in a clean state
• Any toilet issues must be immediately relayed to cleaners on site and site manager
• Toilet hook up conducted by qualified plumber</t>
  </si>
  <si>
    <t>• Waste Management Plan
• Adequate bins around site in appropriate and suitable areas
• Reputable waste management contractor
• Staff cleaners are provided during the activity and post the activity
• Bar and Food area to be maintained and monitored</t>
  </si>
  <si>
    <r>
      <t xml:space="preserve">• Emergency Management Plan 
• Site Plan includes location of exits and assembly area
• Sufficient emergency exits and emergency assembly area
• Site inspections and hazard reporting to ensure that emergency </t>
    </r>
    <r>
      <rPr>
        <sz val="12"/>
        <color theme="1"/>
        <rFont val="Verdana"/>
        <family val="2"/>
      </rPr>
      <t>access stays clear of objects during the activity
• Staff briefed in keeping emergency access gates and areas clear of obstruction</t>
    </r>
  </si>
  <si>
    <t>• Facilities unsuitable or insufficient for disabled access
• Injury or restricted evacuation
• Patrons unable to participate in activity</t>
  </si>
  <si>
    <t>• Fire within activity site</t>
  </si>
  <si>
    <t>• Operator trained and holds current certifications and licences
• Implementation of speed limits and stop signs on site
• Safe Work Method Statement for forklift tasks
• Check of work area to ensure its safe and clear from obstructions and hazards
• Horn is sounded when necessary to alert personnel of forklift in use
• Forks are used in correct manner
• Forklift not to be parked in emergency exits, on slops or near fire appliances
• Keys not to be left in un-manned forklift</t>
  </si>
  <si>
    <t>• Access around site constrained
• Patron crushed by an object/person</t>
  </si>
  <si>
    <t>• Crowd Controllers to monitor crowd movement and density
• First aid officer and ambulance teams on standby
• Safety barriers installed in accordance with requirements</t>
  </si>
  <si>
    <t>• Exceedance of approved and safe patron numbers, overcrowding
• Injury to patrons
• Unable to safety exit if required</t>
  </si>
  <si>
    <t>• Crowd Management Plan
• Traffic Management Plan
• Crowd Controllers monitoring/patrolling site boundary as required
• Contact details available for residents to contact with concerns</t>
  </si>
  <si>
    <t>• Non-ticket holders entering site causing disruption, violence and smuggling contraband
• Loss of revenue due to persons not paying to access</t>
  </si>
  <si>
    <t>• Adequate fencing around external perimeter, supplied and installed by accredited company and personnel
• Crowd Control patrolling and monitoring fencing perimeters internally and externally
• Crowd Control presence to be increased around perimeter immediately prior to gates open until commencement of activity</t>
  </si>
  <si>
    <t xml:space="preserve">• Sun cream available on site
• Adequate shade available and marques and tents positioned to consider path of sun
• Communication to patrons and staff via pre-activity bulletins, website, social media to remember to bring sun protection
• Staff/volunteers given regular breaks
• Adequate drinking water available
• First aid officer on site </t>
  </si>
  <si>
    <t>• First aid officer on site 
• Emergency vehicle access maintained, pre, during and post activity
• Crowd Controllers are mobile and briefed to be alter to medical situations
• Department Fire and Emergency Services and Ambulance teams on standby in close proximity</t>
  </si>
  <si>
    <t>• Food vendors/catering are to display Food Licences
• Appropriate food handling practices in place
• Obtain and comply with necessary permits, approvals and licenses issued by Council and other government agencies
• Hand washing stations available
• Food is to be stored, prepared and served in accordance with Health Regulations 
• Event Manager, Site Manager and Local Agent to ensure relevant approvals from Council are received prior to setup</t>
  </si>
  <si>
    <t>• Building/structure that has been erected for activity collapses
• Structure does not meet Australian Standards
• Structure blows away and collides with building/patrons</t>
  </si>
  <si>
    <t>• Electrical failure or loss of power to activity  
• Visibility around site impacted
• Sound, communications systems, refrigeration, artist performance impacted</t>
  </si>
  <si>
    <t>• Back up communication system
• Technicians available on site during activity
• Ensure radios fully charged before activity and spare batteries available</t>
  </si>
  <si>
    <t>• Inadequate amount of parking causing vehicle congestion and overflow parking impacting on local area/residents
• Vehicle/vehicle collisions, pedestrian/vehicle collisions
• Traffic from activity impacting on local road network causing congestion and risk of vehicle collision</t>
  </si>
  <si>
    <t>• Obtain and comply with necessary permits, approvals and licenses issued by Council and other government agencies
• Traffic Management Plan approved by Council
• Minimise road closures based on risk and activity timings whilst ensuring safety of patrons/pedestrians</t>
  </si>
  <si>
    <t>• Event Manager, Site Manager and / or Local Agent to liaise with food contractor during the contractual period to ensure sufficient outlets will be capable of supplying the demand
• Portable drinking water available and accessible
• Approval for the selling and consumption of alcohol obtained
• Experienced staff employed to manage the bar service area
• Backup option in place in the case of food or alcohol supply running low, suppliers on standby
• Site manager to ensure all power and water requirements are provided to the catering and concessions contractor
• Liaise with contractor to ensure Insurance requirements obtained
• Alternative supplier on call if required
• Constant monitoring of waiting cues and stock levels</t>
  </si>
  <si>
    <t>• Site plan includes water location
• Reputable portable toilet supplier and qualified and licenced plumber on site during activity
• Regular site inspections to identify and report site plumbing issues
• If toilet cannot be repaired, ‘Out of Order’ notice to be placed on toilet</t>
  </si>
  <si>
    <t>• Site Plan includes location of shelter
• Adequate shelter provided 
• Activities able to be relocated to alternative location in event of hot weather
• Staff/volunteers given regular breaks during hot work
• Adequate drinking water available
• Monitoring of forecast and weather conditions prior to activity and on activity day
• Cancellation of activity if necessary
• Site inspections to ensure loose equipment tied down
• Emergency Management Plan
• Evacuation Plan</t>
  </si>
  <si>
    <t>• Obtain and comply with necessary permits, approvals and licenses, legislation, standards and conditions issued by Council and other government agencies
• Amusement structure meets Australian Standard 
• Inflatables not in during periods of strong wind/heavy rain 
• inflatables have back up power source
• First aid officer on site 
• Safety fencing//barriers
• Operator holds current competency to operate equipment and is instructed on Safe Operating and Emergency Procedures
• Use only professional and reputable amusement ride operators
• Emergency Management Plan</t>
  </si>
  <si>
    <t>• Separation of crowd/spectators to ensure protected from vehicles and debris
• Manager to engage professional organisation e.g. Confederation of Australian Motor Sports (CAMS) as appropriate authority if driving displays or motorsports are conducted
• Obtain and comply with necessary permits, approvals and licenses, legislation, standards and conditions issued by Council and other government agencies
• Crowd Management Plan 
• Emergency Management Plan</t>
  </si>
  <si>
    <t>• Obtain and comply with necessary permits, approvals and licenses, legislation, standards and conditions issued by Council and other government agencies
• Site Plan includes location of power source
• Install appropriate signage advising of electrical hazard e.g. overhead power lines 
• Safe location of amusement rides away from overhead electrical sources
• Site inspections to include electrical hazards
• Cranes, elevated work platforms and lifting equipment Safe Work Method Statements to include overhead power line check
• Licenced Electrician used for all electrical work at site
• Licenced Electrician available on site during activity for maintenance and addressing hazards
• All generators have inbuilt red safety devices
• All temporary switch boards are protected by approved safety switches</t>
  </si>
  <si>
    <r>
      <t xml:space="preserve">• Obtain and comply with necessary permits, approvals and licenses, legislation, standards and conditions issued by Council and other government agencies
• Emergency Management Plan
• Site inspections and hazard reporting to ensure that emergency </t>
    </r>
    <r>
      <rPr>
        <sz val="12"/>
        <color theme="1"/>
        <rFont val="Verdana"/>
        <family val="2"/>
      </rPr>
      <t>access stays clear of objects during the activity
• Staff briefed in keeping emergency access gates and areas clear of obstruction</t>
    </r>
  </si>
  <si>
    <r>
      <t xml:space="preserve">• Emergency Management/Evacuation Plan
• Comply with necessary permits, approvals and licenses, legislation, standards and conditions issued by Council and other government agencies
• Site Plan includes location fire extinguisher and fire hose reels
• Fire extinguishers on site in compliance with Australian Standards
</t>
    </r>
    <r>
      <rPr>
        <sz val="12"/>
        <color theme="1"/>
        <rFont val="Verdana"/>
        <family val="2"/>
      </rPr>
      <t>• Identification of ignition sources e.g. open flames from cooking, fire performers cigarettes and control of hazards
• Site Manager to conduct site inspection prior to activity to ensure removal of any items that may cause fire
• Security Personnel aware of fire extinguisher locations and briefed in the use of extinguishers
• All structures to be inspected by site safety officer to ensure they comply with fire safety requirements
• Department Fire and Emergency Services to be contacted and made aware of the activity
• Clear and unobstructed Emergency vehicle access to all main areas of site</t>
    </r>
  </si>
  <si>
    <t>• Obtain and comply with necessary permits, approvals and licenses, legislation, standards and conditions issued by Council and other government agencies
• Portable drinking water available and accessible
• Crowd Controller ratio provided 
• Crowd Controllers and Police to deny access to affected patrons
• Personnel will be briefed on Responsible service protocols
• Crowd Controllers to detect patrons who may be deemed drunk under the relevant Act
• Patrons deemed to be drunk to be monitored for behaviour changes</t>
  </si>
  <si>
    <t>• Use field protection/turf matting to protect ground
• Ensure matting and turf covers are removed as soon as possible after activity to minimise turf yellowing or browning
• Minimise vehicle and heavy machinery/mobile equipment use around activity site
• Ensure reticulation turned off prior to activity 
• Access to reticulation or responsible person from site is available to deactivate reticulation</t>
  </si>
  <si>
    <t>• Damage to equipment within site
• Damage to surrounding area</t>
  </si>
  <si>
    <t>• Ensure site is maintained and tree pruning conducted
• Activity held in a safe environment free of dead or hazardous vegetation
• Contingency plan for windy weather conditions
• Inspections of the site and constant monitoring during site build</t>
  </si>
  <si>
    <t>• Inefficient cleaning and removal of litter
• Insufficient number of bins on site
• Site left unclean after activity</t>
  </si>
  <si>
    <t>• Obtain and comply with necessary permits, approvals and licenses, legislation, standards and conditions issued by Council and other government agencies
• Site is checked and suitable for disabled access
• Emergency Management Plan
• All ground surfaces across the site for patrons to view the show is suitable for wheelchair use
• Disabled access toilets on site 
• Relevant signage advising of disabled amenities</t>
  </si>
  <si>
    <t>• Maintain a Hazardous Material register with all materials listed
• Inform first aid officer of the listed recommendations for first aid treatment associated with these materials
• Ensure all personnel handling these materials are fully trained on the handling of these products
• Check of Gas bottles and oil cookers to be undertaken prior to taking on site
• Knowledge of location of Gas and Sewerage pipes on site if construction, excavation or building works
• Emergency contact details available</t>
  </si>
  <si>
    <t>• Aggressive, violent, threatening or unsociable behaviour
• Person or persons on site are armed or acting in a dangerous manner</t>
  </si>
  <si>
    <t>• Crowd Controllers on site 
• Disorderly and violent patrons removed from site
• Crowd Management Plan
• Crowd Controllers trained and aware of procedures for dealing with armed and dangerous intruders
• Crowd Controllers to monitor patrons at entry access gates 
• Police presence on site</t>
  </si>
  <si>
    <t>• Threat of bomb attack within or near site</t>
  </si>
  <si>
    <t>• Activity condensed within site fenced boundaries
• Approved temporary fencing installed to prevent access to unrestricted areas
• Management to monitor and inspect areas prior to activity 
• Site locked down during activity day to allow access only to those with relevant passes or accreditation
• Prior to gates opening, security personnel to conduct thorough search of site
• Security Personnel trained and briefed on what to look out for
• Suspicious items or persons are reported to supervisor
• Bomb Threat checklist to be available for all site staff
• Police, Fire and Rescue and Ambulance teams on standby 
• Evacuation Plan</t>
  </si>
  <si>
    <t>• Appropriate insurances and WorkCover held by Applicant and contractors/suppliers
• Prior to engagement ensure contractors/suppliers hold appropriate insurances 
• Adherence to policies and procedures by all staff &amp; volunteers
• All permits, licences, approvals, contracts and certifications have been obtained prior to activity</t>
  </si>
  <si>
    <t>First Aid required, medium financial loss, minor impact on activity, low profile media attention, minor environmental impact</t>
  </si>
  <si>
    <t>Extensive injury, major halt to activity, major financial loss, emergency services required, high media attention, damage to reputation, significant environmental impact</t>
  </si>
  <si>
    <t>Death potential, prosecution, catastrophic financial loss, irreversible reputational damage, severe environmental impact</t>
  </si>
  <si>
    <t>The event could occur but probably won't, once in 10 year event</t>
  </si>
  <si>
    <t>Risk Matrix</t>
  </si>
  <si>
    <t>• Obtain and comply with necessary permits, approvals and licenses issued by Council and other government agencies
• Noise Management Plan
• Use of sound barriers and other noise controls including site layout and activity timings/duration
• Communication with residents in the form of a Council approved letterbox drop</t>
  </si>
  <si>
    <t>• Complaint Handling Procedures
• Prior notification to nearby residents in the form of a Council approved letterbox drop                        • Advertising</t>
  </si>
  <si>
    <t>• Obtain and comply with necessary permits, approvals and licenses, legislation, standards and conditions issued by Council and other government agencies
• Evidence of Public Liability Insurance is obtained
• Site Plan includes location fire extinguisher and fire hose reels
• Use of competent, qualified and licenced fireworks contractor
• Letterbox drop to nearby residents
• No fireworks used during Total Fire Ban
• Department Fire and Emergency Services notified of display and on call to respond to any fire situations
• Wind monitored on the day so that site can be adjusted to compensate</t>
  </si>
  <si>
    <t>• Crowd Controllers are licensed and are provided by a licensed crowd control agent 
• Pre activity briefings leading up to activity 
• Police and relevant Government Departments consulted for correct security/crowd ratio
• Contingency Plan for no show</t>
  </si>
  <si>
    <t>Date Risk Assessment Completed:</t>
  </si>
  <si>
    <t>• Not covered by insurance 
• Activity does not have adequate insurance coverage
• Suppliers/Contractors do not have adequate insurance coverage</t>
  </si>
  <si>
    <t xml:space="preserve">• Failure to carry out activities 
• Inadequate communication about cancellation
• Negative Public Relations
• Complaints
</t>
  </si>
  <si>
    <t>• Delay in activity proceedings
• Disgruntled patrons
• Anti-social behaviour</t>
  </si>
  <si>
    <t xml:space="preserve">• Injury to patron from uneven ground, slippery and wet surfaces, objects, curbs and/or ledges </t>
  </si>
  <si>
    <t>• Trespassing, antisocial behaviour, noise, disruption, crime
• Complaints from surrounding business/landowners
• Damage to assets</t>
  </si>
  <si>
    <t>Risk Process</t>
  </si>
  <si>
    <t>Risk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</si>
</sst>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6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6"/>
      <name val="Arial"/>
      <family val="2"/>
    </font>
    <font>
      <b/>
      <sz val="1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color indexed="8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6"/>
      <color indexed="9"/>
      <name val="Verdana"/>
      <family val="2"/>
    </font>
    <font>
      <sz val="12"/>
      <name val="Verdana"/>
      <family val="2"/>
    </font>
    <font>
      <b/>
      <sz val="16"/>
      <color theme="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sz val="12"/>
      <color theme="1"/>
      <name val="Verdana"/>
      <family val="2"/>
    </font>
    <font>
      <sz val="12"/>
      <color rgb="FF0000FF"/>
      <name val="Verdana"/>
      <family val="2"/>
    </font>
    <font>
      <b/>
      <sz val="28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Verdana"/>
      <family val="2"/>
    </font>
    <font>
      <b/>
      <sz val="16"/>
      <color rgb="FF0070C0"/>
      <name val="Verdana"/>
      <family val="2"/>
    </font>
    <font>
      <sz val="16"/>
      <color rgb="FF0070C0"/>
      <name val="Calibri"/>
      <family val="2"/>
    </font>
    <font>
      <b/>
      <sz val="11"/>
      <name val="Verdana"/>
      <family val="2"/>
    </font>
    <font>
      <b/>
      <sz val="16"/>
      <color rgb="FF000000"/>
      <name val="Verdana"/>
      <family val="2"/>
    </font>
    <font>
      <b/>
      <sz val="11"/>
      <name val="Arial"/>
      <family val="2"/>
    </font>
    <font>
      <b/>
      <sz val="18"/>
      <name val="Calibri"/>
      <family val="2"/>
    </font>
    <font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 vertical="center" textRotation="180"/>
    </xf>
    <xf numFmtId="0" fontId="7" fillId="0" borderId="0" xfId="0" applyFont="1" applyAlignment="1"/>
    <xf numFmtId="0" fontId="7" fillId="2" borderId="0" xfId="0" applyFont="1" applyFill="1" applyBorder="1" applyAlignment="1" applyProtection="1"/>
    <xf numFmtId="15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textRotation="180"/>
    </xf>
    <xf numFmtId="0" fontId="8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7" fillId="2" borderId="0" xfId="0" applyFont="1" applyFill="1" applyBorder="1" applyProtection="1"/>
    <xf numFmtId="0" fontId="7" fillId="0" borderId="9" xfId="0" applyFont="1" applyBorder="1" applyAlignment="1" applyProtection="1">
      <alignment horizontal="center" vertical="center" textRotation="180"/>
    </xf>
    <xf numFmtId="0" fontId="7" fillId="0" borderId="0" xfId="0" applyFont="1" applyBorder="1" applyAlignment="1" applyProtection="1">
      <alignment horizontal="center" vertical="center" textRotation="180"/>
    </xf>
    <xf numFmtId="15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textRotation="90"/>
    </xf>
    <xf numFmtId="0" fontId="7" fillId="2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15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/>
    <xf numFmtId="15" fontId="7" fillId="5" borderId="0" xfId="0" applyNumberFormat="1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textRotation="90"/>
    </xf>
    <xf numFmtId="0" fontId="7" fillId="5" borderId="0" xfId="0" applyFont="1" applyFill="1" applyBorder="1" applyProtection="1"/>
    <xf numFmtId="0" fontId="8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textRotation="180"/>
    </xf>
    <xf numFmtId="0" fontId="8" fillId="0" borderId="0" xfId="0" applyFont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left"/>
    </xf>
    <xf numFmtId="0" fontId="7" fillId="7" borderId="0" xfId="0" applyFont="1" applyFill="1" applyBorder="1" applyAlignment="1" applyProtection="1"/>
    <xf numFmtId="0" fontId="8" fillId="7" borderId="0" xfId="0" applyFont="1" applyFill="1" applyBorder="1" applyAlignment="1" applyProtection="1">
      <alignment horizontal="center"/>
    </xf>
    <xf numFmtId="9" fontId="7" fillId="7" borderId="0" xfId="0" applyNumberFormat="1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/>
    <xf numFmtId="15" fontId="7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textRotation="180"/>
    </xf>
    <xf numFmtId="0" fontId="10" fillId="0" borderId="0" xfId="0" applyFont="1" applyBorder="1" applyAlignment="1">
      <alignment vertical="top" wrapText="1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9" fillId="11" borderId="0" xfId="0" applyFont="1" applyFill="1" applyAlignment="1">
      <alignment wrapText="1"/>
    </xf>
    <xf numFmtId="0" fontId="9" fillId="1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Fill="1" applyAlignment="1" applyProtection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 textRotation="180" wrapText="1"/>
    </xf>
    <xf numFmtId="0" fontId="10" fillId="0" borderId="0" xfId="0" applyFont="1" applyAlignment="1" applyProtection="1">
      <alignment wrapText="1"/>
    </xf>
    <xf numFmtId="0" fontId="10" fillId="0" borderId="0" xfId="0" applyFont="1" applyFill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  <protection locked="0"/>
    </xf>
    <xf numFmtId="15" fontId="10" fillId="0" borderId="0" xfId="0" applyNumberFormat="1" applyFont="1" applyAlignment="1" applyProtection="1">
      <alignment horizontal="center" vertical="center" wrapText="1"/>
    </xf>
    <xf numFmtId="15" fontId="10" fillId="0" borderId="0" xfId="0" applyNumberFormat="1" applyFont="1" applyAlignment="1" applyProtection="1">
      <alignment vertical="center" wrapText="1"/>
    </xf>
    <xf numFmtId="15" fontId="10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textRotation="180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" fillId="13" borderId="0" xfId="0" applyFont="1" applyFill="1"/>
    <xf numFmtId="0" fontId="1" fillId="14" borderId="0" xfId="0" applyFont="1" applyFill="1"/>
    <xf numFmtId="0" fontId="14" fillId="9" borderId="11" xfId="0" applyFont="1" applyFill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3" xfId="0" applyFont="1" applyBorder="1" applyAlignment="1">
      <alignment horizontal="justify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Fill="1"/>
    <xf numFmtId="0" fontId="5" fillId="0" borderId="0" xfId="1" applyFont="1" applyFill="1" applyAlignment="1" applyProtection="1"/>
    <xf numFmtId="0" fontId="0" fillId="0" borderId="0" xfId="0" applyFill="1"/>
    <xf numFmtId="0" fontId="13" fillId="0" borderId="0" xfId="0" applyFont="1" applyAlignment="1">
      <alignment wrapText="1"/>
    </xf>
    <xf numFmtId="0" fontId="18" fillId="0" borderId="10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/>
    <xf numFmtId="0" fontId="12" fillId="0" borderId="0" xfId="0" applyFont="1" applyFill="1"/>
    <xf numFmtId="0" fontId="9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 applyProtection="1">
      <alignment horizontal="center" vertical="center" wrapText="1"/>
    </xf>
    <xf numFmtId="9" fontId="11" fillId="0" borderId="0" xfId="3" applyFont="1" applyFill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wrapText="1"/>
    </xf>
    <xf numFmtId="9" fontId="10" fillId="0" borderId="0" xfId="0" applyNumberFormat="1" applyFont="1" applyFill="1" applyAlignment="1" applyProtection="1">
      <alignment horizontal="center" vertical="center" wrapText="1"/>
    </xf>
    <xf numFmtId="9" fontId="10" fillId="0" borderId="0" xfId="3" applyFont="1" applyFill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9" fontId="10" fillId="0" borderId="0" xfId="3" applyFont="1" applyFill="1" applyAlignment="1" applyProtection="1">
      <alignment wrapText="1"/>
    </xf>
    <xf numFmtId="164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textRotation="180" wrapText="1"/>
    </xf>
    <xf numFmtId="9" fontId="10" fillId="0" borderId="0" xfId="3" applyFont="1" applyFill="1" applyAlignment="1" applyProtection="1">
      <alignment horizontal="center" vertical="center" wrapText="1"/>
      <protection locked="0"/>
    </xf>
    <xf numFmtId="164" fontId="10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 applyProtection="1">
      <alignment wrapText="1"/>
      <protection locked="0"/>
    </xf>
    <xf numFmtId="15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textRotation="180" wrapText="1"/>
      <protection locked="0"/>
    </xf>
    <xf numFmtId="0" fontId="10" fillId="0" borderId="0" xfId="0" applyFont="1" applyFill="1" applyBorder="1" applyAlignment="1" applyProtection="1">
      <alignment horizontal="center" vertical="center" textRotation="180" wrapText="1"/>
    </xf>
    <xf numFmtId="0" fontId="10" fillId="0" borderId="0" xfId="0" applyFont="1" applyFill="1" applyBorder="1" applyAlignment="1" applyProtection="1">
      <alignment horizontal="center" vertical="center" wrapText="1"/>
    </xf>
    <xf numFmtId="9" fontId="10" fillId="0" borderId="0" xfId="3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wrapText="1"/>
    </xf>
    <xf numFmtId="9" fontId="10" fillId="0" borderId="0" xfId="3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>
      <alignment vertical="top" wrapText="1"/>
    </xf>
    <xf numFmtId="0" fontId="30" fillId="0" borderId="0" xfId="0" applyFont="1"/>
    <xf numFmtId="0" fontId="33" fillId="0" borderId="0" xfId="0" applyFont="1" applyFill="1" applyAlignment="1">
      <alignment wrapText="1"/>
    </xf>
    <xf numFmtId="0" fontId="33" fillId="17" borderId="0" xfId="0" applyFont="1" applyFill="1" applyAlignment="1">
      <alignment wrapText="1"/>
    </xf>
    <xf numFmtId="0" fontId="0" fillId="0" borderId="0" xfId="0" applyBorder="1"/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right" vertical="center" wrapText="1"/>
      <protection locked="0"/>
    </xf>
    <xf numFmtId="0" fontId="36" fillId="23" borderId="1" xfId="0" applyFont="1" applyFill="1" applyBorder="1" applyAlignment="1">
      <alignment vertical="center"/>
    </xf>
    <xf numFmtId="0" fontId="36" fillId="16" borderId="1" xfId="0" applyFont="1" applyFill="1" applyBorder="1" applyAlignment="1">
      <alignment vertical="center"/>
    </xf>
    <xf numFmtId="0" fontId="28" fillId="23" borderId="1" xfId="0" applyFont="1" applyFill="1" applyBorder="1" applyAlignment="1">
      <alignment horizontal="center" vertical="center" wrapText="1"/>
    </xf>
    <xf numFmtId="0" fontId="28" fillId="21" borderId="1" xfId="0" applyFont="1" applyFill="1" applyBorder="1" applyAlignment="1">
      <alignment horizontal="center" vertical="center" wrapText="1"/>
    </xf>
    <xf numFmtId="0" fontId="28" fillId="21" borderId="1" xfId="0" applyFont="1" applyFill="1" applyBorder="1" applyAlignment="1">
      <alignment horizontal="center" vertical="center"/>
    </xf>
    <xf numFmtId="0" fontId="36" fillId="16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38" fillId="20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wrapText="1"/>
    </xf>
    <xf numFmtId="0" fontId="18" fillId="23" borderId="1" xfId="0" applyFont="1" applyFill="1" applyBorder="1" applyAlignment="1" applyProtection="1">
      <alignment horizontal="center" vertical="center" wrapText="1"/>
    </xf>
    <xf numFmtId="0" fontId="35" fillId="23" borderId="1" xfId="0" applyFont="1" applyFill="1" applyBorder="1" applyAlignment="1" applyProtection="1">
      <alignment horizontal="center" vertical="center" textRotation="180" wrapText="1"/>
    </xf>
    <xf numFmtId="0" fontId="18" fillId="23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 applyProtection="1">
      <alignment horizontal="center" vertical="center" textRotation="180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 shrinkToFit="1"/>
      <protection locked="0"/>
    </xf>
    <xf numFmtId="0" fontId="24" fillId="16" borderId="1" xfId="0" applyFont="1" applyFill="1" applyBorder="1" applyAlignment="1" applyProtection="1">
      <alignment horizontal="center" vertical="center" wrapText="1" shrinkToFit="1"/>
      <protection hidden="1"/>
    </xf>
    <xf numFmtId="0" fontId="21" fillId="3" borderId="1" xfId="0" applyFont="1" applyFill="1" applyBorder="1" applyAlignment="1" applyProtection="1">
      <alignment horizontal="center" vertical="center" wrapText="1" shrinkToFit="1" readingOrder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top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Border="1" applyAlignment="1" applyProtection="1">
      <alignment horizontal="left" vertical="top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18" fillId="9" borderId="6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23" xfId="0" applyFont="1" applyBorder="1" applyAlignment="1">
      <alignment horizontal="center" vertical="center" textRotation="90" wrapText="1"/>
    </xf>
    <xf numFmtId="0" fontId="16" fillId="0" borderId="24" xfId="0" applyFont="1" applyBorder="1" applyAlignment="1">
      <alignment horizontal="center" vertical="center" textRotation="90" wrapText="1"/>
    </xf>
    <xf numFmtId="0" fontId="17" fillId="6" borderId="11" xfId="0" applyFont="1" applyFill="1" applyBorder="1" applyAlignment="1">
      <alignment horizontal="center" vertical="center" wrapText="1" readingOrder="1"/>
    </xf>
    <xf numFmtId="0" fontId="17" fillId="6" borderId="9" xfId="0" applyFont="1" applyFill="1" applyBorder="1" applyAlignment="1">
      <alignment horizontal="center" vertical="center" wrapText="1" readingOrder="1"/>
    </xf>
    <xf numFmtId="0" fontId="17" fillId="6" borderId="10" xfId="0" applyFont="1" applyFill="1" applyBorder="1" applyAlignment="1">
      <alignment horizontal="center" vertical="center" wrapText="1" readingOrder="1"/>
    </xf>
    <xf numFmtId="0" fontId="17" fillId="6" borderId="3" xfId="0" applyFont="1" applyFill="1" applyBorder="1" applyAlignment="1">
      <alignment horizontal="center" vertical="center" wrapText="1" readingOrder="1"/>
    </xf>
    <xf numFmtId="0" fontId="17" fillId="6" borderId="2" xfId="0" applyFont="1" applyFill="1" applyBorder="1" applyAlignment="1">
      <alignment horizontal="center" vertical="center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18" fillId="9" borderId="19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22" fillId="22" borderId="1" xfId="0" applyFont="1" applyFill="1" applyBorder="1" applyAlignment="1" applyProtection="1">
      <alignment horizontal="center" vertical="center" wrapText="1"/>
      <protection locked="0"/>
    </xf>
    <xf numFmtId="49" fontId="27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22" borderId="1" xfId="0" applyFont="1" applyFill="1" applyBorder="1" applyAlignment="1" applyProtection="1">
      <alignment horizontal="center" vertical="center" wrapText="1"/>
      <protection locked="0"/>
    </xf>
    <xf numFmtId="0" fontId="31" fillId="22" borderId="1" xfId="0" applyFont="1" applyFill="1" applyBorder="1" applyAlignment="1">
      <alignment horizontal="center"/>
    </xf>
    <xf numFmtId="0" fontId="31" fillId="22" borderId="1" xfId="0" applyFont="1" applyFill="1" applyBorder="1" applyAlignment="1" applyProtection="1">
      <alignment horizontal="center" wrapText="1"/>
      <protection locked="0"/>
    </xf>
    <xf numFmtId="0" fontId="21" fillId="21" borderId="1" xfId="0" applyFont="1" applyFill="1" applyBorder="1" applyAlignment="1">
      <alignment vertical="center"/>
    </xf>
    <xf numFmtId="0" fontId="21" fillId="21" borderId="1" xfId="0" applyFont="1" applyFill="1" applyBorder="1" applyAlignment="1">
      <alignment horizontal="left" vertical="center"/>
    </xf>
    <xf numFmtId="0" fontId="2" fillId="21" borderId="1" xfId="1" applyFill="1" applyBorder="1" applyAlignment="1" applyProtection="1">
      <alignment horizontal="left" vertical="center"/>
    </xf>
    <xf numFmtId="0" fontId="37" fillId="0" borderId="0" xfId="0" applyFont="1" applyBorder="1" applyAlignment="1">
      <alignment wrapText="1"/>
    </xf>
    <xf numFmtId="0" fontId="22" fillId="2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9" fillId="22" borderId="1" xfId="0" applyFont="1" applyFill="1" applyBorder="1" applyAlignment="1">
      <alignment horizontal="center" vertical="center"/>
    </xf>
    <xf numFmtId="0" fontId="36" fillId="21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vertical="center" wrapText="1"/>
    </xf>
    <xf numFmtId="0" fontId="36" fillId="2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9" fillId="22" borderId="27" xfId="0" applyFont="1" applyFill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Percent" xfId="3" builtinId="5"/>
  </cellStyles>
  <dxfs count="48"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b val="0"/>
        <i/>
        <color theme="1" tint="0.499984740745262"/>
      </font>
    </dxf>
    <dxf>
      <font>
        <b val="0"/>
        <i/>
        <color theme="0" tint="-0.499984740745262"/>
      </font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ill>
        <patternFill>
          <bgColor rgb="FF008000"/>
        </patternFill>
      </fill>
    </dxf>
    <dxf>
      <font>
        <color auto="1"/>
      </font>
      <fill>
        <patternFill>
          <bgColor rgb="FF0070C0"/>
        </patternFill>
      </fill>
    </dxf>
    <dxf>
      <font>
        <condense val="0"/>
        <extend val="0"/>
        <color indexed="8"/>
      </font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ill>
        <patternFill>
          <bgColor rgb="FF008000"/>
        </patternFill>
      </fill>
    </dxf>
    <dxf>
      <font>
        <color auto="1"/>
      </font>
      <fill>
        <patternFill>
          <bgColor rgb="FF0070C0"/>
        </patternFill>
      </fill>
    </dxf>
    <dxf>
      <font>
        <condense val="0"/>
        <extend val="0"/>
        <color indexed="8"/>
      </font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00"/>
      <color rgb="FF90B1A9"/>
      <color rgb="FFB8A988"/>
      <color rgb="FFE11B22"/>
      <color rgb="FF008000"/>
      <color rgb="FF009900"/>
      <color rgb="FF800000"/>
      <color rgb="FF0000FF"/>
      <color rgb="FFFF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2</xdr:row>
      <xdr:rowOff>152400</xdr:rowOff>
    </xdr:from>
    <xdr:to>
      <xdr:col>13</xdr:col>
      <xdr:colOff>437448</xdr:colOff>
      <xdr:row>29</xdr:row>
      <xdr:rowOff>132806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2C749-1C0F-4E11-9068-D83533FFB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762000"/>
          <a:ext cx="5619048" cy="4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113548</xdr:colOff>
      <xdr:row>24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F27F3-38E9-4DF1-A370-15A5FA176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4348" cy="3981450"/>
        </a:xfrm>
        <a:prstGeom prst="rect">
          <a:avLst/>
        </a:prstGeom>
      </xdr:spPr>
    </xdr:pic>
    <xdr:clientData/>
  </xdr:twoCellAnchor>
  <xdr:twoCellAnchor editAs="oneCell">
    <xdr:from>
      <xdr:col>5</xdr:col>
      <xdr:colOff>280950</xdr:colOff>
      <xdr:row>0</xdr:row>
      <xdr:rowOff>61875</xdr:rowOff>
    </xdr:from>
    <xdr:to>
      <xdr:col>11</xdr:col>
      <xdr:colOff>147946</xdr:colOff>
      <xdr:row>25</xdr:row>
      <xdr:rowOff>3859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E521BE-FBE8-4444-BDB8-CC2B44E5F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1750" y="61875"/>
          <a:ext cx="3524596" cy="3990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O38"/>
  <sheetViews>
    <sheetView zoomScale="55" zoomScaleNormal="55" zoomScalePageLayoutView="55" workbookViewId="0">
      <selection activeCell="C3" sqref="C3:H3"/>
    </sheetView>
  </sheetViews>
  <sheetFormatPr defaultColWidth="8.85546875" defaultRowHeight="12.75" x14ac:dyDescent="0.2"/>
  <cols>
    <col min="1" max="1" width="1.85546875" customWidth="1"/>
    <col min="2" max="2" width="14.85546875" customWidth="1"/>
    <col min="3" max="3" width="28.42578125" bestFit="1" customWidth="1"/>
    <col min="4" max="4" width="24.28515625" bestFit="1" customWidth="1"/>
    <col min="5" max="5" width="22.7109375" customWidth="1"/>
    <col min="6" max="6" width="23.7109375" customWidth="1"/>
    <col min="7" max="8" width="24.140625" customWidth="1"/>
    <col min="9" max="9" width="6.42578125" customWidth="1"/>
    <col min="10" max="10" width="28.42578125" bestFit="1" customWidth="1"/>
    <col min="11" max="11" width="103.28515625" customWidth="1"/>
    <col min="12" max="12" width="24.7109375" customWidth="1"/>
    <col min="13" max="13" width="19" customWidth="1"/>
  </cols>
  <sheetData>
    <row r="1" spans="1:15" x14ac:dyDescent="0.2">
      <c r="A1" s="70"/>
      <c r="B1" s="69"/>
      <c r="C1" s="70"/>
      <c r="D1" s="71"/>
    </row>
    <row r="2" spans="1:15" ht="13.5" thickBot="1" x14ac:dyDescent="0.25"/>
    <row r="3" spans="1:15" ht="22.5" customHeight="1" thickBot="1" x14ac:dyDescent="0.3">
      <c r="B3" s="62"/>
      <c r="C3" s="153" t="s">
        <v>40</v>
      </c>
      <c r="D3" s="153"/>
      <c r="E3" s="153"/>
      <c r="F3" s="153"/>
      <c r="G3" s="153"/>
      <c r="H3" s="154"/>
      <c r="I3" s="68"/>
      <c r="J3" s="161" t="s">
        <v>41</v>
      </c>
      <c r="K3" s="162"/>
      <c r="L3" s="162"/>
      <c r="M3" s="162"/>
      <c r="N3" s="162"/>
      <c r="O3" s="163"/>
    </row>
    <row r="4" spans="1:15" ht="47.25" customHeight="1" thickBot="1" x14ac:dyDescent="0.3">
      <c r="B4" s="63"/>
      <c r="C4" s="73"/>
      <c r="D4" s="155" t="s">
        <v>28</v>
      </c>
      <c r="E4" s="156"/>
      <c r="F4" s="156"/>
      <c r="G4" s="156"/>
      <c r="H4" s="157"/>
      <c r="I4" s="68"/>
      <c r="J4" s="164"/>
      <c r="K4" s="165"/>
      <c r="L4" s="165"/>
      <c r="M4" s="165"/>
      <c r="N4" s="165"/>
      <c r="O4" s="166"/>
    </row>
    <row r="5" spans="1:15" ht="42" customHeight="1" thickBot="1" x14ac:dyDescent="0.3">
      <c r="B5" s="64"/>
      <c r="C5" s="74"/>
      <c r="D5" s="75" t="s">
        <v>29</v>
      </c>
      <c r="E5" s="76" t="s">
        <v>30</v>
      </c>
      <c r="F5" s="76" t="s">
        <v>1</v>
      </c>
      <c r="G5" s="76" t="s">
        <v>82</v>
      </c>
      <c r="H5" s="77" t="s">
        <v>83</v>
      </c>
      <c r="I5" s="68"/>
      <c r="J5" s="65" t="s">
        <v>31</v>
      </c>
      <c r="K5" s="167" t="s">
        <v>32</v>
      </c>
      <c r="L5" s="167"/>
      <c r="M5" s="167"/>
      <c r="N5" s="167"/>
      <c r="O5" s="168"/>
    </row>
    <row r="6" spans="1:15" ht="67.5" customHeight="1" thickBot="1" x14ac:dyDescent="0.3">
      <c r="B6" s="158" t="s">
        <v>3</v>
      </c>
      <c r="C6" s="78" t="s">
        <v>33</v>
      </c>
      <c r="D6" s="79" t="s">
        <v>69</v>
      </c>
      <c r="E6" s="80" t="s">
        <v>67</v>
      </c>
      <c r="F6" s="80" t="s">
        <v>65</v>
      </c>
      <c r="G6" s="81" t="s">
        <v>64</v>
      </c>
      <c r="H6" s="81" t="s">
        <v>63</v>
      </c>
      <c r="I6" s="68"/>
      <c r="J6" s="66" t="s">
        <v>33</v>
      </c>
      <c r="K6" s="169" t="s">
        <v>77</v>
      </c>
      <c r="L6" s="170"/>
      <c r="M6" s="170"/>
      <c r="N6" s="170"/>
      <c r="O6" s="171"/>
    </row>
    <row r="7" spans="1:15" ht="72" customHeight="1" thickBot="1" x14ac:dyDescent="0.3">
      <c r="B7" s="159"/>
      <c r="C7" s="78" t="s">
        <v>34</v>
      </c>
      <c r="D7" s="82" t="s">
        <v>73</v>
      </c>
      <c r="E7" s="79" t="s">
        <v>70</v>
      </c>
      <c r="F7" s="80" t="s">
        <v>68</v>
      </c>
      <c r="G7" s="80" t="s">
        <v>66</v>
      </c>
      <c r="H7" s="81" t="s">
        <v>64</v>
      </c>
      <c r="I7" s="68"/>
      <c r="J7" s="66" t="s">
        <v>34</v>
      </c>
      <c r="K7" s="169" t="s">
        <v>78</v>
      </c>
      <c r="L7" s="170"/>
      <c r="M7" s="170"/>
      <c r="N7" s="170"/>
      <c r="O7" s="171"/>
    </row>
    <row r="8" spans="1:15" ht="65.25" customHeight="1" thickBot="1" x14ac:dyDescent="0.3">
      <c r="B8" s="159"/>
      <c r="C8" s="78" t="s">
        <v>35</v>
      </c>
      <c r="D8" s="82" t="s">
        <v>74</v>
      </c>
      <c r="E8" s="79" t="s">
        <v>71</v>
      </c>
      <c r="F8" s="79" t="s">
        <v>72</v>
      </c>
      <c r="G8" s="80" t="s">
        <v>68</v>
      </c>
      <c r="H8" s="80" t="s">
        <v>65</v>
      </c>
      <c r="I8" s="68"/>
      <c r="J8" s="66" t="s">
        <v>35</v>
      </c>
      <c r="K8" s="169" t="s">
        <v>79</v>
      </c>
      <c r="L8" s="170"/>
      <c r="M8" s="170"/>
      <c r="N8" s="170"/>
      <c r="O8" s="171"/>
    </row>
    <row r="9" spans="1:15" ht="67.5" customHeight="1" thickBot="1" x14ac:dyDescent="0.3">
      <c r="B9" s="159"/>
      <c r="C9" s="78" t="s">
        <v>36</v>
      </c>
      <c r="D9" s="82" t="s">
        <v>75</v>
      </c>
      <c r="E9" s="82" t="s">
        <v>73</v>
      </c>
      <c r="F9" s="79" t="s">
        <v>71</v>
      </c>
      <c r="G9" s="79" t="s">
        <v>70</v>
      </c>
      <c r="H9" s="80" t="s">
        <v>67</v>
      </c>
      <c r="I9" s="68"/>
      <c r="J9" s="66" t="s">
        <v>36</v>
      </c>
      <c r="K9" s="169" t="s">
        <v>80</v>
      </c>
      <c r="L9" s="170"/>
      <c r="M9" s="170"/>
      <c r="N9" s="170"/>
      <c r="O9" s="171"/>
    </row>
    <row r="10" spans="1:15" ht="70.5" customHeight="1" thickBot="1" x14ac:dyDescent="0.3">
      <c r="B10" s="160"/>
      <c r="C10" s="75" t="s">
        <v>37</v>
      </c>
      <c r="D10" s="82" t="s">
        <v>76</v>
      </c>
      <c r="E10" s="82" t="s">
        <v>75</v>
      </c>
      <c r="F10" s="82" t="s">
        <v>74</v>
      </c>
      <c r="G10" s="82" t="s">
        <v>73</v>
      </c>
      <c r="H10" s="79" t="s">
        <v>69</v>
      </c>
      <c r="I10" s="68"/>
      <c r="J10" s="67" t="s">
        <v>37</v>
      </c>
      <c r="K10" s="172" t="s">
        <v>81</v>
      </c>
      <c r="L10" s="173"/>
      <c r="M10" s="173"/>
      <c r="N10" s="173"/>
      <c r="O10" s="174"/>
    </row>
    <row r="11" spans="1:15" ht="54.75" customHeight="1" thickBot="1" x14ac:dyDescent="0.35">
      <c r="J11" s="72"/>
      <c r="K11" s="72"/>
      <c r="L11" s="72"/>
      <c r="M11" s="72"/>
      <c r="N11" s="72"/>
      <c r="O11" s="72"/>
    </row>
    <row r="12" spans="1:15" x14ac:dyDescent="0.2">
      <c r="J12" s="161" t="s">
        <v>90</v>
      </c>
      <c r="K12" s="162"/>
      <c r="L12" s="162"/>
      <c r="M12" s="162"/>
      <c r="N12" s="162"/>
      <c r="O12" s="163"/>
    </row>
    <row r="13" spans="1:15" ht="52.5" customHeight="1" thickBot="1" x14ac:dyDescent="0.25">
      <c r="J13" s="164"/>
      <c r="K13" s="165"/>
      <c r="L13" s="165"/>
      <c r="M13" s="165"/>
      <c r="N13" s="165"/>
      <c r="O13" s="166"/>
    </row>
    <row r="14" spans="1:15" ht="36.75" customHeight="1" thickBot="1" x14ac:dyDescent="0.25">
      <c r="J14" s="65" t="s">
        <v>31</v>
      </c>
      <c r="K14" s="167" t="s">
        <v>89</v>
      </c>
      <c r="L14" s="167"/>
      <c r="M14" s="167"/>
      <c r="N14" s="167"/>
      <c r="O14" s="168"/>
    </row>
    <row r="15" spans="1:15" ht="72.75" customHeight="1" thickBot="1" x14ac:dyDescent="0.25">
      <c r="J15" s="66" t="s">
        <v>29</v>
      </c>
      <c r="K15" s="169" t="s">
        <v>84</v>
      </c>
      <c r="L15" s="170"/>
      <c r="M15" s="170"/>
      <c r="N15" s="170"/>
      <c r="O15" s="171"/>
    </row>
    <row r="16" spans="1:15" ht="66" customHeight="1" thickBot="1" x14ac:dyDescent="0.25">
      <c r="J16" s="66" t="s">
        <v>30</v>
      </c>
      <c r="K16" s="169" t="s">
        <v>85</v>
      </c>
      <c r="L16" s="170"/>
      <c r="M16" s="170"/>
      <c r="N16" s="170"/>
      <c r="O16" s="171"/>
    </row>
    <row r="17" spans="10:15" ht="78.75" customHeight="1" thickBot="1" x14ac:dyDescent="0.25">
      <c r="J17" s="66" t="s">
        <v>1</v>
      </c>
      <c r="K17" s="169" t="s">
        <v>86</v>
      </c>
      <c r="L17" s="170"/>
      <c r="M17" s="170"/>
      <c r="N17" s="170"/>
      <c r="O17" s="171"/>
    </row>
    <row r="18" spans="10:15" ht="79.5" customHeight="1" thickBot="1" x14ac:dyDescent="0.25">
      <c r="J18" s="66" t="s">
        <v>82</v>
      </c>
      <c r="K18" s="169" t="s">
        <v>87</v>
      </c>
      <c r="L18" s="170"/>
      <c r="M18" s="170"/>
      <c r="N18" s="170"/>
      <c r="O18" s="171"/>
    </row>
    <row r="19" spans="10:15" ht="80.25" customHeight="1" thickBot="1" x14ac:dyDescent="0.25">
      <c r="J19" s="67" t="s">
        <v>83</v>
      </c>
      <c r="K19" s="172" t="s">
        <v>88</v>
      </c>
      <c r="L19" s="173"/>
      <c r="M19" s="173"/>
      <c r="N19" s="173"/>
      <c r="O19" s="174"/>
    </row>
    <row r="20" spans="10:15" ht="55.5" customHeight="1" x14ac:dyDescent="0.2"/>
    <row r="21" spans="10:15" ht="48.75" customHeight="1" x14ac:dyDescent="0.2"/>
    <row r="22" spans="10:15" ht="24.75" customHeight="1" x14ac:dyDescent="0.2"/>
    <row r="23" spans="10:15" ht="50.45" customHeight="1" x14ac:dyDescent="0.2"/>
    <row r="24" spans="10:15" ht="62.1" customHeight="1" x14ac:dyDescent="0.2"/>
    <row r="25" spans="10:15" ht="29.25" customHeight="1" x14ac:dyDescent="0.2"/>
    <row r="26" spans="10:15" ht="49.5" customHeight="1" x14ac:dyDescent="0.2"/>
    <row r="27" spans="10:15" ht="44.25" customHeight="1" x14ac:dyDescent="0.2"/>
    <row r="28" spans="10:15" ht="45.75" customHeight="1" x14ac:dyDescent="0.2"/>
    <row r="29" spans="10:15" ht="47.25" customHeight="1" x14ac:dyDescent="0.2"/>
    <row r="30" spans="10:15" ht="48" customHeight="1" x14ac:dyDescent="0.2"/>
    <row r="31" spans="10:15" ht="13.5" customHeight="1" x14ac:dyDescent="0.2"/>
    <row r="32" spans="10:15" ht="13.5" customHeight="1" x14ac:dyDescent="0.2"/>
    <row r="33" ht="13.5" customHeight="1" x14ac:dyDescent="0.2"/>
    <row r="34" ht="13.5" customHeight="1" x14ac:dyDescent="0.2"/>
    <row r="35" ht="13.5" customHeight="1" x14ac:dyDescent="0.2"/>
    <row r="38" ht="21.75" customHeight="1" x14ac:dyDescent="0.2"/>
  </sheetData>
  <sheetProtection algorithmName="SHA-512" hashValue="iCnubpCy3P8o2+AwL4yYASNcyu963qdDw4oHtH54ugi0qmuFaJzbALR+61irTxoVnZkU8zf+IXJDVHUI2+MlIA==" saltValue="nCVdnYSJ7WmCCnjY6GFSoA==" spinCount="100000" sheet="1" objects="1" scenarios="1" selectLockedCells="1" selectUnlockedCells="1"/>
  <customSheetViews>
    <customSheetView guid="{DF985369-F5C3-4AD1-9455-3AD1FB30427C}" showPageBreaks="1" fitToPage="1" printArea="1" topLeftCell="A21">
      <selection activeCell="B55" sqref="B55"/>
      <pageMargins left="0.7" right="0.7" top="0.75" bottom="0.75" header="0.3" footer="0.3"/>
      <pageSetup paperSize="9" scale="85" orientation="portrait"/>
      <headerFooter alignWithMargins="0">
        <oddHeader>&amp;R&amp;A</oddHeader>
        <oddFooter>&amp;L&amp;Z&amp;F&amp;RPage &amp;P of &amp;N</oddFooter>
      </headerFooter>
    </customSheetView>
    <customSheetView guid="{0C1CD7A6-D7E9-455D-9389-8D63F9F84126}" fitToPage="1" topLeftCell="A21">
      <selection activeCell="B55" sqref="B55"/>
      <pageMargins left="0.7" right="0.7" top="0.75" bottom="0.75" header="0.3" footer="0.3"/>
      <pageSetup paperSize="9" scale="85" orientation="portrait"/>
      <headerFooter alignWithMargins="0">
        <oddHeader>&amp;R&amp;A</oddHeader>
        <oddFooter>&amp;L&amp;Z&amp;F&amp;RPage &amp;P of &amp;N</oddFooter>
      </headerFooter>
    </customSheetView>
    <customSheetView guid="{A422BE13-3DFA-4568-980B-A64D3B2DF729}" showPageBreaks="1" fitToPage="1" printArea="1" topLeftCell="A21">
      <selection activeCell="B55" sqref="B55"/>
      <pageMargins left="0.7" right="0.7" top="0.75" bottom="0.75" header="0.3" footer="0.3"/>
      <pageSetup paperSize="9" scale="85" orientation="portrait"/>
      <headerFooter alignWithMargins="0">
        <oddHeader>&amp;R&amp;A</oddHeader>
        <oddFooter>&amp;L&amp;Z&amp;F&amp;RPage &amp;P of &amp;N</oddFooter>
      </headerFooter>
    </customSheetView>
    <customSheetView guid="{CACF931C-06F1-4061-859D-78739E336A2B}" showPageBreaks="1" fitToPage="1" printArea="1" topLeftCell="A21">
      <selection activeCell="B55" sqref="B55"/>
      <pageMargins left="0.7" right="0.7" top="0.75" bottom="0.75" header="0.3" footer="0.3"/>
      <pageSetup paperSize="9" scale="85" orientation="portrait"/>
      <headerFooter alignWithMargins="0">
        <oddHeader>&amp;R&amp;A</oddHeader>
        <oddFooter>&amp;L&amp;Z&amp;F&amp;RPage &amp;P of &amp;N</oddFooter>
      </headerFooter>
    </customSheetView>
    <customSheetView guid="{BBD541F4-F284-4B0E-A24B-997185C25112}" showPageBreaks="1" fitToPage="1" printArea="1" topLeftCell="A24">
      <selection activeCell="B55" sqref="B55"/>
      <pageMargins left="0.7" right="0.7" top="0.75" bottom="0.75" header="0.3" footer="0.3"/>
      <pageSetup paperSize="9" scale="85" orientation="portrait"/>
      <headerFooter alignWithMargins="0">
        <oddHeader>&amp;R&amp;A</oddHeader>
        <oddFooter>&amp;L&amp;Z&amp;F&amp;RPage &amp;P of &amp;N</oddFooter>
      </headerFooter>
    </customSheetView>
  </customSheetViews>
  <mergeCells count="17">
    <mergeCell ref="J12:O13"/>
    <mergeCell ref="K14:O14"/>
    <mergeCell ref="K15:O15"/>
    <mergeCell ref="K18:O18"/>
    <mergeCell ref="K19:O19"/>
    <mergeCell ref="K16:O16"/>
    <mergeCell ref="K17:O17"/>
    <mergeCell ref="C3:H3"/>
    <mergeCell ref="D4:H4"/>
    <mergeCell ref="B6:B10"/>
    <mergeCell ref="J3:O4"/>
    <mergeCell ref="K5:O5"/>
    <mergeCell ref="K6:O6"/>
    <mergeCell ref="K7:O7"/>
    <mergeCell ref="K8:O8"/>
    <mergeCell ref="K9:O9"/>
    <mergeCell ref="K10:O10"/>
  </mergeCells>
  <phoneticPr fontId="0" type="noConversion"/>
  <pageMargins left="0.23622047244094491" right="0.23622047244094491" top="0.43307086614173229" bottom="0.82677165354330717" header="0.23622047244094491" footer="0.51181102362204722"/>
  <pageSetup paperSize="9" scale="26" orientation="landscape" horizontalDpi="4294967293"/>
  <headerFooter alignWithMargins="0">
    <oddHeader>&amp;R&amp;A</oddHeader>
    <oddFooter>&amp;L&amp;Z&amp;F&amp;RPage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DP156"/>
  <sheetViews>
    <sheetView showGridLines="0" tabSelected="1" zoomScale="70" zoomScaleNormal="70" zoomScalePageLayoutView="60" workbookViewId="0">
      <selection activeCell="B5" sqref="B5:D5"/>
    </sheetView>
  </sheetViews>
  <sheetFormatPr defaultColWidth="9.140625" defaultRowHeight="21" x14ac:dyDescent="0.35"/>
  <cols>
    <col min="1" max="1" width="26.7109375" style="49" customWidth="1"/>
    <col min="2" max="2" width="31.7109375" style="49" customWidth="1"/>
    <col min="3" max="3" width="70" style="44" customWidth="1"/>
    <col min="4" max="4" width="15.28515625" style="44" customWidth="1"/>
    <col min="5" max="5" width="15.7109375" style="44" customWidth="1"/>
    <col min="6" max="7" width="14.28515625" style="44" customWidth="1"/>
    <col min="8" max="8" width="13.42578125" style="44" customWidth="1"/>
    <col min="9" max="9" width="122.28515625" style="44" customWidth="1"/>
    <col min="10" max="10" width="36.5703125" style="44" customWidth="1"/>
    <col min="11" max="11" width="16" style="84" customWidth="1"/>
    <col min="12" max="12" width="15.42578125" style="44" customWidth="1"/>
    <col min="13" max="13" width="14.42578125" style="44" customWidth="1"/>
    <col min="14" max="14" width="12.42578125" style="44" customWidth="1"/>
    <col min="15" max="15" width="24.85546875" style="44" customWidth="1"/>
    <col min="16" max="16" width="15.42578125" style="87" customWidth="1"/>
    <col min="17" max="98" width="9.140625" style="87"/>
    <col min="99" max="16384" width="9.140625" style="44"/>
  </cols>
  <sheetData>
    <row r="1" spans="1:120" ht="35.25" x14ac:dyDescent="0.35">
      <c r="A1" s="178" t="s">
        <v>291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86"/>
      <c r="X1" s="86"/>
      <c r="Y1" s="86"/>
      <c r="Z1" s="86"/>
    </row>
    <row r="2" spans="1:120" s="85" customFormat="1" ht="39" customHeight="1" x14ac:dyDescent="0.25">
      <c r="A2" s="122" t="s">
        <v>204</v>
      </c>
      <c r="B2" s="183"/>
      <c r="C2" s="183"/>
      <c r="D2" s="183"/>
      <c r="E2" s="175" t="s">
        <v>205</v>
      </c>
      <c r="F2" s="176"/>
      <c r="G2" s="176"/>
      <c r="H2" s="182"/>
      <c r="I2" s="182"/>
      <c r="J2" s="182"/>
      <c r="K2" s="182"/>
      <c r="L2" s="182"/>
      <c r="M2" s="182"/>
      <c r="N2" s="182"/>
      <c r="O2" s="182"/>
      <c r="P2" s="88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</row>
    <row r="3" spans="1:120" s="85" customFormat="1" ht="41.1" customHeight="1" x14ac:dyDescent="0.25">
      <c r="A3" s="122" t="s">
        <v>206</v>
      </c>
      <c r="B3" s="183"/>
      <c r="C3" s="183"/>
      <c r="D3" s="183"/>
      <c r="E3" s="175" t="s">
        <v>55</v>
      </c>
      <c r="F3" s="175"/>
      <c r="G3" s="175"/>
      <c r="H3" s="183"/>
      <c r="I3" s="183"/>
      <c r="J3" s="183"/>
      <c r="K3" s="183"/>
      <c r="L3" s="183"/>
      <c r="M3" s="183"/>
      <c r="N3" s="183"/>
      <c r="O3" s="183"/>
      <c r="P3" s="88"/>
      <c r="Q3" s="89"/>
      <c r="R3" s="89"/>
      <c r="S3" s="89"/>
      <c r="T3" s="89"/>
      <c r="U3" s="89"/>
      <c r="V3" s="89"/>
      <c r="W3" s="89"/>
      <c r="X3" s="89"/>
      <c r="Y3" s="89"/>
      <c r="Z3" s="89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</row>
    <row r="4" spans="1:120" s="85" customFormat="1" ht="43.5" customHeight="1" x14ac:dyDescent="0.25">
      <c r="A4" s="122" t="s">
        <v>207</v>
      </c>
      <c r="B4" s="183"/>
      <c r="C4" s="183"/>
      <c r="D4" s="183"/>
      <c r="E4" s="175" t="s">
        <v>198</v>
      </c>
      <c r="F4" s="175"/>
      <c r="G4" s="175"/>
      <c r="H4" s="184"/>
      <c r="I4" s="184"/>
      <c r="J4" s="184"/>
      <c r="K4" s="184"/>
      <c r="L4" s="184"/>
      <c r="M4" s="184"/>
      <c r="N4" s="184"/>
      <c r="O4" s="184"/>
      <c r="P4" s="88"/>
      <c r="Q4" s="89"/>
      <c r="R4" s="89"/>
      <c r="S4" s="89"/>
      <c r="T4" s="89"/>
      <c r="U4" s="89"/>
      <c r="V4" s="89"/>
      <c r="W4" s="89"/>
      <c r="X4" s="89"/>
      <c r="Y4" s="89"/>
      <c r="Z4" s="89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</row>
    <row r="5" spans="1:120" s="85" customFormat="1" ht="64.5" customHeight="1" x14ac:dyDescent="0.25">
      <c r="A5" s="123" t="s">
        <v>284</v>
      </c>
      <c r="B5" s="183"/>
      <c r="C5" s="183"/>
      <c r="D5" s="183"/>
      <c r="E5" s="175" t="s">
        <v>199</v>
      </c>
      <c r="F5" s="175"/>
      <c r="G5" s="175"/>
      <c r="H5" s="183"/>
      <c r="I5" s="183"/>
      <c r="J5" s="183"/>
      <c r="K5" s="183"/>
      <c r="L5" s="183"/>
      <c r="M5" s="183"/>
      <c r="N5" s="183"/>
      <c r="O5" s="183"/>
      <c r="P5" s="88"/>
      <c r="Q5" s="89"/>
      <c r="R5" s="89"/>
      <c r="S5" s="89"/>
      <c r="T5" s="89"/>
      <c r="U5" s="89"/>
      <c r="V5" s="89"/>
      <c r="W5" s="89"/>
      <c r="X5" s="89"/>
      <c r="Y5" s="89"/>
      <c r="Z5" s="89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</row>
    <row r="6" spans="1:120" s="120" customFormat="1" ht="30.75" customHeight="1" x14ac:dyDescent="0.35">
      <c r="A6" s="181"/>
      <c r="B6" s="181"/>
      <c r="C6" s="181"/>
      <c r="D6" s="181"/>
      <c r="E6" s="186" t="s">
        <v>197</v>
      </c>
      <c r="F6" s="186"/>
      <c r="G6" s="186"/>
      <c r="H6" s="186"/>
      <c r="I6" s="177"/>
      <c r="J6" s="179"/>
      <c r="K6" s="177" t="s">
        <v>194</v>
      </c>
      <c r="L6" s="177"/>
      <c r="M6" s="177"/>
      <c r="N6" s="177"/>
      <c r="O6" s="180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</row>
    <row r="7" spans="1:120" s="46" customFormat="1" ht="34.5" customHeight="1" x14ac:dyDescent="0.2">
      <c r="A7" s="181"/>
      <c r="B7" s="181"/>
      <c r="C7" s="181"/>
      <c r="D7" s="181"/>
      <c r="E7" s="186"/>
      <c r="F7" s="186"/>
      <c r="G7" s="186"/>
      <c r="H7" s="186"/>
      <c r="I7" s="177"/>
      <c r="J7" s="179"/>
      <c r="K7" s="177"/>
      <c r="L7" s="177"/>
      <c r="M7" s="177"/>
      <c r="N7" s="177"/>
      <c r="O7" s="180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45"/>
      <c r="CV7" s="45"/>
    </row>
    <row r="8" spans="1:120" ht="136.5" x14ac:dyDescent="0.35">
      <c r="A8" s="134" t="s">
        <v>38</v>
      </c>
      <c r="B8" s="134" t="s">
        <v>196</v>
      </c>
      <c r="C8" s="134" t="s">
        <v>210</v>
      </c>
      <c r="D8" s="134" t="s">
        <v>211</v>
      </c>
      <c r="E8" s="135" t="s">
        <v>28</v>
      </c>
      <c r="F8" s="135" t="s">
        <v>3</v>
      </c>
      <c r="G8" s="135" t="s">
        <v>12</v>
      </c>
      <c r="H8" s="135" t="s">
        <v>42</v>
      </c>
      <c r="I8" s="136" t="s">
        <v>101</v>
      </c>
      <c r="J8" s="136" t="s">
        <v>193</v>
      </c>
      <c r="K8" s="137" t="s">
        <v>28</v>
      </c>
      <c r="L8" s="137" t="s">
        <v>3</v>
      </c>
      <c r="M8" s="137" t="s">
        <v>12</v>
      </c>
      <c r="N8" s="137" t="s">
        <v>42</v>
      </c>
      <c r="O8" s="136" t="s">
        <v>212</v>
      </c>
    </row>
    <row r="9" spans="1:120" s="47" customFormat="1" ht="77.25" customHeight="1" x14ac:dyDescent="0.25">
      <c r="A9" s="138" t="s">
        <v>108</v>
      </c>
      <c r="B9" s="138" t="s">
        <v>149</v>
      </c>
      <c r="C9" s="139" t="s">
        <v>209</v>
      </c>
      <c r="D9" s="140"/>
      <c r="E9" s="141"/>
      <c r="F9" s="141"/>
      <c r="G9" s="142" t="str">
        <f>IF(ISBLANK(F9),"",(VLOOKUP(CONCATENATE(E9&amp;F9),(Lists!$A$16:$E$41),4,FALSE)))</f>
        <v/>
      </c>
      <c r="H9" s="143" t="str">
        <f>IF(ISBLANK(F9),"",VLOOKUP(CONCATENATE(E9&amp;F9),(Lists!$A$16:$E$41),5,FALSE))</f>
        <v/>
      </c>
      <c r="I9" s="144" t="s">
        <v>280</v>
      </c>
      <c r="J9" s="145"/>
      <c r="K9" s="141"/>
      <c r="L9" s="141"/>
      <c r="M9" s="142" t="str">
        <f>IF(ISBLANK(L9),"",(VLOOKUP(CONCATENATE(K9&amp;L9),(Lists!$A$16:$E$41),4,FALSE)))</f>
        <v/>
      </c>
      <c r="N9" s="143" t="str">
        <f>IF(ISBLANK(L9),"",VLOOKUP(CONCATENATE(K9&amp;L9),(Lists!$A$16:$E$41),5,FALSE))</f>
        <v/>
      </c>
      <c r="O9" s="14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</row>
    <row r="10" spans="1:120" s="47" customFormat="1" ht="105" x14ac:dyDescent="0.25">
      <c r="A10" s="138" t="s">
        <v>108</v>
      </c>
      <c r="B10" s="138" t="s">
        <v>135</v>
      </c>
      <c r="C10" s="139" t="s">
        <v>213</v>
      </c>
      <c r="D10" s="140"/>
      <c r="E10" s="141"/>
      <c r="F10" s="141"/>
      <c r="G10" s="142" t="str">
        <f>IF(ISBLANK(F10),"",(VLOOKUP(CONCATENATE(E10&amp;F10),(Lists!$A$16:$E$41),4,FALSE)))</f>
        <v/>
      </c>
      <c r="H10" s="143" t="str">
        <f>IF(ISBLANK(F10),"",VLOOKUP(CONCATENATE(E10&amp;F10),(Lists!$A$16:$E$41),5,FALSE))</f>
        <v/>
      </c>
      <c r="I10" s="144" t="s">
        <v>163</v>
      </c>
      <c r="J10" s="145"/>
      <c r="K10" s="141"/>
      <c r="L10" s="141"/>
      <c r="M10" s="142" t="str">
        <f>IF(ISBLANK(L10),"",(VLOOKUP(CONCATENATE(K10&amp;L10),(Lists!$A$16:$E$41),4,FALSE)))</f>
        <v/>
      </c>
      <c r="N10" s="143" t="str">
        <f>IF(ISBLANK(L10),"",VLOOKUP(CONCATENATE(K10&amp;L10),(Lists!$A$16:$E$41),5,FALSE))</f>
        <v/>
      </c>
      <c r="O10" s="14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</row>
    <row r="11" spans="1:120" s="47" customFormat="1" ht="60" x14ac:dyDescent="0.25">
      <c r="A11" s="138" t="s">
        <v>108</v>
      </c>
      <c r="B11" s="138" t="s">
        <v>160</v>
      </c>
      <c r="C11" s="139" t="s">
        <v>157</v>
      </c>
      <c r="D11" s="140"/>
      <c r="E11" s="141"/>
      <c r="F11" s="141"/>
      <c r="G11" s="142" t="str">
        <f>IF(ISBLANK(F11),"",(VLOOKUP(CONCATENATE(E11&amp;F11),(Lists!$A$16:$E$41),4,FALSE)))</f>
        <v/>
      </c>
      <c r="H11" s="143" t="str">
        <f>IF(ISBLANK(F11),"",VLOOKUP(CONCATENATE(E11&amp;F11),(Lists!$A$16:$E$41),5,FALSE))</f>
        <v/>
      </c>
      <c r="I11" s="144" t="s">
        <v>283</v>
      </c>
      <c r="J11" s="145"/>
      <c r="K11" s="141"/>
      <c r="L11" s="141"/>
      <c r="M11" s="142" t="str">
        <f>IF(ISBLANK(L11),"",(VLOOKUP(CONCATENATE(K11&amp;L11),(Lists!$A$16:$E$41),4,FALSE)))</f>
        <v/>
      </c>
      <c r="N11" s="143" t="str">
        <f>IF(ISBLANK(L11),"",VLOOKUP(CONCATENATE(K11&amp;L11),(Lists!$A$16:$E$41),5,FALSE))</f>
        <v/>
      </c>
      <c r="O11" s="14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</row>
    <row r="12" spans="1:120" s="47" customFormat="1" ht="105" x14ac:dyDescent="0.25">
      <c r="A12" s="138" t="s">
        <v>108</v>
      </c>
      <c r="B12" s="138" t="s">
        <v>214</v>
      </c>
      <c r="C12" s="139" t="s">
        <v>148</v>
      </c>
      <c r="D12" s="140"/>
      <c r="E12" s="141"/>
      <c r="F12" s="141"/>
      <c r="G12" s="142" t="str">
        <f>IF(ISBLANK(F12),"",(VLOOKUP(CONCATENATE(E12&amp;F12),(Lists!$A$16:$E$41),4,FALSE)))</f>
        <v/>
      </c>
      <c r="H12" s="143" t="str">
        <f>IF(ISBLANK(F12),"",VLOOKUP(CONCATENATE(E12&amp;F12),(Lists!$A$16:$E$41),5,FALSE))</f>
        <v/>
      </c>
      <c r="I12" s="144" t="s">
        <v>215</v>
      </c>
      <c r="J12" s="145"/>
      <c r="K12" s="141"/>
      <c r="L12" s="141"/>
      <c r="M12" s="142" t="str">
        <f>IF(ISBLANK(L12),"",(VLOOKUP(CONCATENATE(K12&amp;L12),(Lists!$A$16:$E$41),4,FALSE)))</f>
        <v/>
      </c>
      <c r="N12" s="143" t="str">
        <f>IF(ISBLANK(L12),"",VLOOKUP(CONCATENATE(K12&amp;L12),(Lists!$A$16:$E$41),5,FALSE))</f>
        <v/>
      </c>
      <c r="O12" s="14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</row>
    <row r="13" spans="1:120" s="47" customFormat="1" ht="30" x14ac:dyDescent="0.25">
      <c r="A13" s="138" t="s">
        <v>108</v>
      </c>
      <c r="B13" s="138" t="s">
        <v>100</v>
      </c>
      <c r="C13" s="139" t="s">
        <v>171</v>
      </c>
      <c r="D13" s="140"/>
      <c r="E13" s="141"/>
      <c r="F13" s="141"/>
      <c r="G13" s="142" t="str">
        <f>IF(ISBLANK(F13),"",(VLOOKUP(CONCATENATE(E13&amp;F13),(Lists!$A$16:$E$41),4,FALSE)))</f>
        <v/>
      </c>
      <c r="H13" s="143" t="str">
        <f>IF(ISBLANK(F13),"",VLOOKUP(CONCATENATE(E13&amp;F13),(Lists!$A$16:$E$41),5,FALSE))</f>
        <v/>
      </c>
      <c r="I13" s="144" t="s">
        <v>161</v>
      </c>
      <c r="J13" s="145"/>
      <c r="K13" s="141"/>
      <c r="L13" s="141"/>
      <c r="M13" s="142" t="str">
        <f>IF(ISBLANK(L13),"",(VLOOKUP(CONCATENATE(K13&amp;L13),(Lists!$A$16:$E$41),4,FALSE)))</f>
        <v/>
      </c>
      <c r="N13" s="143" t="str">
        <f>IF(ISBLANK(L13),"",VLOOKUP(CONCATENATE(K13&amp;L13),(Lists!$A$16:$E$41),5,FALSE))</f>
        <v/>
      </c>
      <c r="O13" s="14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</row>
    <row r="14" spans="1:120" s="47" customFormat="1" ht="120" x14ac:dyDescent="0.25">
      <c r="A14" s="138" t="s">
        <v>108</v>
      </c>
      <c r="B14" s="138" t="s">
        <v>133</v>
      </c>
      <c r="C14" s="139" t="s">
        <v>216</v>
      </c>
      <c r="D14" s="140"/>
      <c r="E14" s="141"/>
      <c r="F14" s="141"/>
      <c r="G14" s="142" t="str">
        <f>IF(ISBLANK(F14),"",(VLOOKUP(CONCATENATE(E14&amp;F14),(Lists!$A$16:$E$41),4,FALSE)))</f>
        <v/>
      </c>
      <c r="H14" s="143" t="str">
        <f>IF(ISBLANK(F14),"",VLOOKUP(CONCATENATE(E14&amp;F14),(Lists!$A$16:$E$41),5,FALSE))</f>
        <v/>
      </c>
      <c r="I14" s="144" t="s">
        <v>217</v>
      </c>
      <c r="J14" s="145"/>
      <c r="K14" s="141"/>
      <c r="L14" s="141"/>
      <c r="M14" s="142" t="str">
        <f>IF(ISBLANK(L14),"",(VLOOKUP(CONCATENATE(K14&amp;L14),(Lists!$A$16:$E$41),4,FALSE)))</f>
        <v/>
      </c>
      <c r="N14" s="143" t="str">
        <f>IF(ISBLANK(L14),"",VLOOKUP(CONCATENATE(K14&amp;L14),(Lists!$A$16:$E$41),5,FALSE))</f>
        <v/>
      </c>
      <c r="O14" s="14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</row>
    <row r="15" spans="1:120" s="47" customFormat="1" ht="60" x14ac:dyDescent="0.25">
      <c r="A15" s="138" t="s">
        <v>108</v>
      </c>
      <c r="B15" s="138" t="s">
        <v>137</v>
      </c>
      <c r="C15" s="139" t="s">
        <v>218</v>
      </c>
      <c r="D15" s="140"/>
      <c r="E15" s="141"/>
      <c r="F15" s="141"/>
      <c r="G15" s="142" t="str">
        <f>IF(ISBLANK(F15),"",(VLOOKUP(CONCATENATE(E15&amp;F15),(Lists!$A$16:$E$41),4,FALSE)))</f>
        <v/>
      </c>
      <c r="H15" s="143" t="str">
        <f>IF(ISBLANK(F15),"",VLOOKUP(CONCATENATE(E15&amp;F15),(Lists!$A$16:$E$41),5,FALSE))</f>
        <v/>
      </c>
      <c r="I15" s="144" t="s">
        <v>219</v>
      </c>
      <c r="J15" s="145"/>
      <c r="K15" s="141"/>
      <c r="L15" s="141"/>
      <c r="M15" s="142" t="str">
        <f>IF(ISBLANK(L15),"",(VLOOKUP(CONCATENATE(K15&amp;L15),(Lists!$A$16:$E$41),4,FALSE)))</f>
        <v/>
      </c>
      <c r="N15" s="143" t="str">
        <f>IF(ISBLANK(L15),"",VLOOKUP(CONCATENATE(K15&amp;L15),(Lists!$A$16:$E$41),5,FALSE))</f>
        <v/>
      </c>
      <c r="O15" s="14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</row>
    <row r="16" spans="1:120" s="47" customFormat="1" ht="60" x14ac:dyDescent="0.25">
      <c r="A16" s="138" t="s">
        <v>108</v>
      </c>
      <c r="B16" s="138" t="s">
        <v>43</v>
      </c>
      <c r="C16" s="139" t="s">
        <v>220</v>
      </c>
      <c r="D16" s="140"/>
      <c r="E16" s="141"/>
      <c r="F16" s="141"/>
      <c r="G16" s="142" t="str">
        <f>IF(ISBLANK(F16),"",(VLOOKUP(CONCATENATE(E16&amp;F16),(Lists!$A$16:$E$41),4,FALSE)))</f>
        <v/>
      </c>
      <c r="H16" s="143" t="str">
        <f>IF(ISBLANK(F16),"",VLOOKUP(CONCATENATE(E16&amp;F16),(Lists!$A$16:$E$41),5,FALSE))</f>
        <v/>
      </c>
      <c r="I16" s="144" t="s">
        <v>221</v>
      </c>
      <c r="J16" s="145"/>
      <c r="K16" s="141"/>
      <c r="L16" s="141"/>
      <c r="M16" s="142" t="str">
        <f>IF(ISBLANK(L16),"",(VLOOKUP(CONCATENATE(K16&amp;L16),(Lists!$A$16:$E$41),4,FALSE)))</f>
        <v/>
      </c>
      <c r="N16" s="143" t="str">
        <f>IF(ISBLANK(L16),"",VLOOKUP(CONCATENATE(K16&amp;L16),(Lists!$A$16:$E$41),5,FALSE))</f>
        <v/>
      </c>
      <c r="O16" s="14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</row>
    <row r="17" spans="1:98" s="47" customFormat="1" ht="90" x14ac:dyDescent="0.25">
      <c r="A17" s="138" t="s">
        <v>108</v>
      </c>
      <c r="B17" s="138" t="s">
        <v>107</v>
      </c>
      <c r="C17" s="139" t="s">
        <v>170</v>
      </c>
      <c r="D17" s="140"/>
      <c r="E17" s="141"/>
      <c r="F17" s="141"/>
      <c r="G17" s="142" t="str">
        <f>IF(ISBLANK(F17),"",(VLOOKUP(CONCATENATE(E17&amp;F17),(Lists!$A$16:$E$41),4,FALSE)))</f>
        <v/>
      </c>
      <c r="H17" s="143" t="str">
        <f>IF(ISBLANK(F17),"",VLOOKUP(CONCATENATE(E17&amp;F17),(Lists!$A$16:$E$41),5,FALSE))</f>
        <v/>
      </c>
      <c r="I17" s="144" t="s">
        <v>222</v>
      </c>
      <c r="J17" s="145"/>
      <c r="K17" s="141"/>
      <c r="L17" s="141"/>
      <c r="M17" s="142" t="str">
        <f>IF(ISBLANK(L17),"",(VLOOKUP(CONCATENATE(K17&amp;L17),(Lists!$A$16:$E$41),4,FALSE)))</f>
        <v/>
      </c>
      <c r="N17" s="143" t="str">
        <f>IF(ISBLANK(L17),"",VLOOKUP(CONCATENATE(K17&amp;L17),(Lists!$A$16:$E$41),5,FALSE))</f>
        <v/>
      </c>
      <c r="O17" s="14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</row>
    <row r="18" spans="1:98" s="47" customFormat="1" ht="45" x14ac:dyDescent="0.25">
      <c r="A18" s="138" t="s">
        <v>108</v>
      </c>
      <c r="B18" s="138" t="s">
        <v>59</v>
      </c>
      <c r="C18" s="139" t="s">
        <v>223</v>
      </c>
      <c r="D18" s="140"/>
      <c r="E18" s="141"/>
      <c r="F18" s="141"/>
      <c r="G18" s="142" t="str">
        <f>IF(ISBLANK(F18),"",(VLOOKUP(CONCATENATE(E18&amp;F18),(Lists!$A$16:$E$41),4,FALSE)))</f>
        <v/>
      </c>
      <c r="H18" s="143" t="str">
        <f>IF(ISBLANK(F18),"",VLOOKUP(CONCATENATE(E18&amp;F18),(Lists!$A$16:$E$41),5,FALSE))</f>
        <v/>
      </c>
      <c r="I18" s="144" t="s">
        <v>281</v>
      </c>
      <c r="J18" s="145"/>
      <c r="K18" s="141"/>
      <c r="L18" s="141"/>
      <c r="M18" s="142" t="str">
        <f>IF(ISBLANK(L18),"",(VLOOKUP(CONCATENATE(K18&amp;L18),(Lists!$A$16:$E$41),4,FALSE)))</f>
        <v/>
      </c>
      <c r="N18" s="143" t="str">
        <f>IF(ISBLANK(L18),"",VLOOKUP(CONCATENATE(K18&amp;L18),(Lists!$A$16:$E$41),5,FALSE))</f>
        <v/>
      </c>
      <c r="O18" s="14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</row>
    <row r="19" spans="1:98" s="47" customFormat="1" ht="90" x14ac:dyDescent="0.25">
      <c r="A19" s="138" t="s">
        <v>108</v>
      </c>
      <c r="B19" s="138" t="s">
        <v>224</v>
      </c>
      <c r="C19" s="139" t="s">
        <v>287</v>
      </c>
      <c r="D19" s="140"/>
      <c r="E19" s="141"/>
      <c r="F19" s="141"/>
      <c r="G19" s="142" t="str">
        <f>IF(ISBLANK(F19),"",(VLOOKUP(CONCATENATE(E19&amp;F19),(Lists!$A$16:$E$41),4,FALSE)))</f>
        <v/>
      </c>
      <c r="H19" s="143" t="str">
        <f>IF(ISBLANK(F19),"",VLOOKUP(CONCATENATE(E19&amp;F19),(Lists!$A$16:$E$41),5,FALSE))</f>
        <v/>
      </c>
      <c r="I19" s="144" t="s">
        <v>225</v>
      </c>
      <c r="J19" s="145"/>
      <c r="K19" s="141"/>
      <c r="L19" s="141"/>
      <c r="M19" s="142" t="str">
        <f>IF(ISBLANK(L19),"",(VLOOKUP(CONCATENATE(K19&amp;L19),(Lists!$A$16:$E$41),4,FALSE)))</f>
        <v/>
      </c>
      <c r="N19" s="143" t="str">
        <f>IF(ISBLANK(L19),"",VLOOKUP(CONCATENATE(K19&amp;L19),(Lists!$A$16:$E$41),5,FALSE))</f>
        <v/>
      </c>
      <c r="O19" s="14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</row>
    <row r="20" spans="1:98" s="47" customFormat="1" ht="137.25" customHeight="1" x14ac:dyDescent="0.25">
      <c r="A20" s="138" t="s">
        <v>108</v>
      </c>
      <c r="B20" s="138" t="s">
        <v>226</v>
      </c>
      <c r="C20" s="139" t="s">
        <v>286</v>
      </c>
      <c r="D20" s="140"/>
      <c r="E20" s="141"/>
      <c r="F20" s="141"/>
      <c r="G20" s="142" t="str">
        <f>IF(ISBLANK(F20),"",(VLOOKUP(CONCATENATE(E20&amp;F20),(Lists!$A$16:$E$41),4,FALSE)))</f>
        <v/>
      </c>
      <c r="H20" s="143" t="str">
        <f>IF(ISBLANK(F20),"",VLOOKUP(CONCATENATE(E20&amp;F20),(Lists!$A$16:$E$41),5,FALSE))</f>
        <v/>
      </c>
      <c r="I20" s="144" t="s">
        <v>227</v>
      </c>
      <c r="J20" s="145"/>
      <c r="K20" s="141"/>
      <c r="L20" s="141"/>
      <c r="M20" s="142" t="str">
        <f>IF(ISBLANK(L20),"",(VLOOKUP(CONCATENATE(K20&amp;L20),(Lists!$A$16:$E$41),4,FALSE)))</f>
        <v/>
      </c>
      <c r="N20" s="143" t="str">
        <f>IF(ISBLANK(L20),"",VLOOKUP(CONCATENATE(K20&amp;L20),(Lists!$A$16:$E$41),5,FALSE))</f>
        <v/>
      </c>
      <c r="O20" s="14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</row>
    <row r="21" spans="1:98" s="47" customFormat="1" ht="60" x14ac:dyDescent="0.25">
      <c r="A21" s="138" t="s">
        <v>108</v>
      </c>
      <c r="B21" s="138" t="s">
        <v>39</v>
      </c>
      <c r="C21" s="139" t="s">
        <v>285</v>
      </c>
      <c r="D21" s="140"/>
      <c r="E21" s="141"/>
      <c r="F21" s="141"/>
      <c r="G21" s="142" t="str">
        <f>IF(ISBLANK(F21),"",(VLOOKUP(CONCATENATE(E21&amp;F21),(Lists!$A$16:$E$41),4,FALSE)))</f>
        <v/>
      </c>
      <c r="H21" s="143" t="str">
        <f>IF(ISBLANK(F21),"",VLOOKUP(CONCATENATE(E21&amp;F21),(Lists!$A$16:$E$41),5,FALSE))</f>
        <v/>
      </c>
      <c r="I21" s="144" t="s">
        <v>274</v>
      </c>
      <c r="J21" s="145"/>
      <c r="K21" s="141"/>
      <c r="L21" s="141"/>
      <c r="M21" s="142" t="str">
        <f>IF(ISBLANK(L21),"",(VLOOKUP(CONCATENATE(K21&amp;L21),(Lists!$A$16:$E$41),4,FALSE)))</f>
        <v/>
      </c>
      <c r="N21" s="143" t="str">
        <f>IF(ISBLANK(L21),"",VLOOKUP(CONCATENATE(K21&amp;L21),(Lists!$A$16:$E$41),5,FALSE))</f>
        <v/>
      </c>
      <c r="O21" s="14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</row>
    <row r="22" spans="1:98" s="47" customFormat="1" ht="105" x14ac:dyDescent="0.25">
      <c r="A22" s="138" t="s">
        <v>132</v>
      </c>
      <c r="B22" s="138" t="s">
        <v>62</v>
      </c>
      <c r="C22" s="139" t="s">
        <v>172</v>
      </c>
      <c r="D22" s="140"/>
      <c r="E22" s="141"/>
      <c r="F22" s="141"/>
      <c r="G22" s="142" t="str">
        <f>IF(ISBLANK(F22),"",(VLOOKUP(CONCATENATE(E22&amp;F22),(Lists!$A$16:$E$41),4,FALSE)))</f>
        <v/>
      </c>
      <c r="H22" s="143" t="str">
        <f>IF(ISBLANK(F22),"",VLOOKUP(CONCATENATE(E22&amp;F22),(Lists!$A$16:$E$41),5,FALSE))</f>
        <v/>
      </c>
      <c r="I22" s="144" t="s">
        <v>168</v>
      </c>
      <c r="J22" s="145"/>
      <c r="K22" s="141"/>
      <c r="L22" s="141"/>
      <c r="M22" s="142" t="str">
        <f>IF(ISBLANK(L22),"",(VLOOKUP(CONCATENATE(K22&amp;L22),(Lists!$A$16:$E$41),4,FALSE)))</f>
        <v/>
      </c>
      <c r="N22" s="143" t="str">
        <f>IF(ISBLANK(L22),"",VLOOKUP(CONCATENATE(K22&amp;L22),(Lists!$A$16:$E$41),5,FALSE))</f>
        <v/>
      </c>
      <c r="O22" s="146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</row>
    <row r="23" spans="1:98" s="47" customFormat="1" ht="165" x14ac:dyDescent="0.25">
      <c r="A23" s="138" t="s">
        <v>132</v>
      </c>
      <c r="B23" s="138" t="s">
        <v>51</v>
      </c>
      <c r="C23" s="139" t="s">
        <v>173</v>
      </c>
      <c r="D23" s="140"/>
      <c r="E23" s="141"/>
      <c r="F23" s="141"/>
      <c r="G23" s="142" t="str">
        <f>IF(ISBLANK(F23),"",(VLOOKUP(CONCATENATE(E23&amp;F23),(Lists!$A$16:$E$41),4,FALSE)))</f>
        <v/>
      </c>
      <c r="H23" s="143" t="str">
        <f>IF(ISBLANK(F23),"",VLOOKUP(CONCATENATE(E23&amp;F23),(Lists!$A$16:$E$41),5,FALSE))</f>
        <v/>
      </c>
      <c r="I23" s="144" t="s">
        <v>258</v>
      </c>
      <c r="J23" s="145"/>
      <c r="K23" s="141"/>
      <c r="L23" s="141"/>
      <c r="M23" s="142" t="str">
        <f>IF(ISBLANK(L23),"",(VLOOKUP(CONCATENATE(K23&amp;L23),(Lists!$A$16:$E$41),4,FALSE)))</f>
        <v/>
      </c>
      <c r="N23" s="143" t="str">
        <f>IF(ISBLANK(L23),"",VLOOKUP(CONCATENATE(K23&amp;L23),(Lists!$A$16:$E$41),5,FALSE))</f>
        <v/>
      </c>
      <c r="O23" s="146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</row>
    <row r="24" spans="1:98" s="47" customFormat="1" ht="105" x14ac:dyDescent="0.25">
      <c r="A24" s="138" t="s">
        <v>132</v>
      </c>
      <c r="B24" s="138" t="s">
        <v>134</v>
      </c>
      <c r="C24" s="147" t="s">
        <v>147</v>
      </c>
      <c r="D24" s="140"/>
      <c r="E24" s="141"/>
      <c r="F24" s="141"/>
      <c r="G24" s="142" t="str">
        <f>IF(ISBLANK(F24),"",(VLOOKUP(CONCATENATE(E24&amp;F24),(Lists!$A$16:$E$41),4,FALSE)))</f>
        <v/>
      </c>
      <c r="H24" s="143" t="str">
        <f>IF(ISBLANK(F24),"",VLOOKUP(CONCATENATE(E24&amp;F24),(Lists!$A$16:$E$41),5,FALSE))</f>
        <v/>
      </c>
      <c r="I24" s="144" t="s">
        <v>259</v>
      </c>
      <c r="J24" s="145"/>
      <c r="K24" s="141"/>
      <c r="L24" s="141"/>
      <c r="M24" s="142" t="str">
        <f>IF(ISBLANK(L24),"",(VLOOKUP(CONCATENATE(K24&amp;L24),(Lists!$A$16:$E$41),4,FALSE)))</f>
        <v/>
      </c>
      <c r="N24" s="143" t="str">
        <f>IF(ISBLANK(L24),"",VLOOKUP(CONCATENATE(K24&amp;L24),(Lists!$A$16:$E$41),5,FALSE))</f>
        <v/>
      </c>
      <c r="O24" s="146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</row>
    <row r="25" spans="1:98" s="47" customFormat="1" ht="120" x14ac:dyDescent="0.25">
      <c r="A25" s="138" t="s">
        <v>132</v>
      </c>
      <c r="B25" s="138" t="s">
        <v>107</v>
      </c>
      <c r="C25" s="139" t="s">
        <v>174</v>
      </c>
      <c r="D25" s="140"/>
      <c r="E25" s="141"/>
      <c r="F25" s="141"/>
      <c r="G25" s="142" t="str">
        <f>IF(ISBLANK(F25),"",(VLOOKUP(CONCATENATE(E25&amp;F25),(Lists!$A$16:$E$41),4,FALSE)))</f>
        <v/>
      </c>
      <c r="H25" s="143" t="str">
        <f>IF(ISBLANK(F25),"",VLOOKUP(CONCATENATE(E25&amp;F25),(Lists!$A$16:$E$41),5,FALSE))</f>
        <v/>
      </c>
      <c r="I25" s="144" t="s">
        <v>228</v>
      </c>
      <c r="J25" s="145"/>
      <c r="K25" s="141"/>
      <c r="L25" s="141"/>
      <c r="M25" s="142" t="str">
        <f>IF(ISBLANK(L25),"",(VLOOKUP(CONCATENATE(K25&amp;L25),(Lists!$A$16:$E$41),4,FALSE)))</f>
        <v/>
      </c>
      <c r="N25" s="143" t="str">
        <f>IF(ISBLANK(L25),"",VLOOKUP(CONCATENATE(K25&amp;L25),(Lists!$A$16:$E$41),5,FALSE))</f>
        <v/>
      </c>
      <c r="O25" s="14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</row>
    <row r="26" spans="1:98" s="47" customFormat="1" ht="90" x14ac:dyDescent="0.25">
      <c r="A26" s="138" t="s">
        <v>128</v>
      </c>
      <c r="B26" s="138" t="s">
        <v>96</v>
      </c>
      <c r="C26" s="139" t="s">
        <v>229</v>
      </c>
      <c r="D26" s="140"/>
      <c r="E26" s="141"/>
      <c r="F26" s="141"/>
      <c r="G26" s="142" t="str">
        <f>IF(ISBLANK(F26),"",(VLOOKUP(CONCATENATE(E26&amp;F26),(Lists!$A$16:$E$41),4,FALSE)))</f>
        <v/>
      </c>
      <c r="H26" s="143" t="str">
        <f>IF(ISBLANK(F26),"",VLOOKUP(CONCATENATE(E26&amp;F26),(Lists!$A$16:$E$41),5,FALSE))</f>
        <v/>
      </c>
      <c r="I26" s="144" t="s">
        <v>264</v>
      </c>
      <c r="J26" s="145"/>
      <c r="K26" s="141"/>
      <c r="L26" s="141"/>
      <c r="M26" s="142" t="str">
        <f>IF(ISBLANK(L26),"",(VLOOKUP(CONCATENATE(K26&amp;L26),(Lists!$A$16:$E$41),4,FALSE)))</f>
        <v/>
      </c>
      <c r="N26" s="143" t="str">
        <f>IF(ISBLANK(L26),"",VLOOKUP(CONCATENATE(K26&amp;L26),(Lists!$A$16:$E$41),5,FALSE))</f>
        <v/>
      </c>
      <c r="O26" s="146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</row>
    <row r="27" spans="1:98" s="47" customFormat="1" ht="75" x14ac:dyDescent="0.25">
      <c r="A27" s="138" t="s">
        <v>128</v>
      </c>
      <c r="B27" s="138" t="s">
        <v>46</v>
      </c>
      <c r="C27" s="139" t="s">
        <v>265</v>
      </c>
      <c r="D27" s="140"/>
      <c r="E27" s="141"/>
      <c r="F27" s="141"/>
      <c r="G27" s="142" t="str">
        <f>IF(ISBLANK(F27),"",(VLOOKUP(CONCATENATE(E27&amp;F27),(Lists!$A$16:$E$41),4,FALSE)))</f>
        <v/>
      </c>
      <c r="H27" s="143" t="str">
        <f>IF(ISBLANK(F27),"",VLOOKUP(CONCATENATE(E27&amp;F27),(Lists!$A$16:$E$41),5,FALSE))</f>
        <v/>
      </c>
      <c r="I27" s="144" t="s">
        <v>164</v>
      </c>
      <c r="J27" s="145"/>
      <c r="K27" s="141"/>
      <c r="L27" s="141"/>
      <c r="M27" s="142" t="str">
        <f>IF(ISBLANK(L27),"",(VLOOKUP(CONCATENATE(K27&amp;L27),(Lists!$A$16:$E$41),4,FALSE)))</f>
        <v/>
      </c>
      <c r="N27" s="143" t="str">
        <f>IF(ISBLANK(L27),"",VLOOKUP(CONCATENATE(K27&amp;L27),(Lists!$A$16:$E$41),5,FALSE))</f>
        <v/>
      </c>
      <c r="O27" s="146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</row>
    <row r="28" spans="1:98" s="47" customFormat="1" ht="105.75" customHeight="1" x14ac:dyDescent="0.25">
      <c r="A28" s="138" t="s">
        <v>231</v>
      </c>
      <c r="B28" s="138" t="s">
        <v>91</v>
      </c>
      <c r="C28" s="139" t="s">
        <v>288</v>
      </c>
      <c r="D28" s="140"/>
      <c r="E28" s="141"/>
      <c r="F28" s="141"/>
      <c r="G28" s="142" t="str">
        <f>IF(ISBLANK(F28),"",(VLOOKUP(CONCATENATE(E28&amp;F28),(Lists!$A$16:$E$41),4,FALSE)))</f>
        <v/>
      </c>
      <c r="H28" s="143" t="str">
        <f>IF(ISBLANK(F28),"",VLOOKUP(CONCATENATE(E28&amp;F28),(Lists!$A$16:$E$41),5,FALSE))</f>
        <v/>
      </c>
      <c r="I28" s="144" t="s">
        <v>230</v>
      </c>
      <c r="J28" s="145"/>
      <c r="K28" s="141"/>
      <c r="L28" s="141"/>
      <c r="M28" s="142" t="str">
        <f>IF(ISBLANK(L28),"",(VLOOKUP(CONCATENATE(K28&amp;L28),(Lists!$A$16:$E$41),4,FALSE)))</f>
        <v/>
      </c>
      <c r="N28" s="143" t="str">
        <f>IF(ISBLANK(L28),"",VLOOKUP(CONCATENATE(K28&amp;L28),(Lists!$A$16:$E$41),5,FALSE))</f>
        <v/>
      </c>
      <c r="O28" s="146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</row>
    <row r="29" spans="1:98" s="47" customFormat="1" ht="75" x14ac:dyDescent="0.25">
      <c r="A29" s="138" t="s">
        <v>231</v>
      </c>
      <c r="B29" s="138" t="s">
        <v>110</v>
      </c>
      <c r="C29" s="139" t="s">
        <v>232</v>
      </c>
      <c r="D29" s="140"/>
      <c r="E29" s="141"/>
      <c r="F29" s="141"/>
      <c r="G29" s="142" t="str">
        <f>IF(ISBLANK(F29),"",(VLOOKUP(CONCATENATE(E29&amp;F29),(Lists!$A$16:$E$41),4,FALSE)))</f>
        <v/>
      </c>
      <c r="H29" s="143" t="str">
        <f>IF(ISBLANK(F29),"",VLOOKUP(CONCATENATE(E29&amp;F29),(Lists!$A$16:$E$41),5,FALSE))</f>
        <v/>
      </c>
      <c r="I29" s="144" t="s">
        <v>233</v>
      </c>
      <c r="J29" s="145"/>
      <c r="K29" s="141"/>
      <c r="L29" s="141"/>
      <c r="M29" s="142" t="str">
        <f>IF(ISBLANK(L29),"",(VLOOKUP(CONCATENATE(K29&amp;L29),(Lists!$A$16:$E$41),4,FALSE)))</f>
        <v/>
      </c>
      <c r="N29" s="143" t="str">
        <f>IF(ISBLANK(L29),"",VLOOKUP(CONCATENATE(K29&amp;L29),(Lists!$A$16:$E$41),5,FALSE))</f>
        <v/>
      </c>
      <c r="O29" s="14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</row>
    <row r="30" spans="1:98" s="47" customFormat="1" ht="75" x14ac:dyDescent="0.25">
      <c r="A30" s="138" t="s">
        <v>231</v>
      </c>
      <c r="B30" s="138" t="s">
        <v>111</v>
      </c>
      <c r="C30" s="139" t="s">
        <v>145</v>
      </c>
      <c r="D30" s="140"/>
      <c r="E30" s="141"/>
      <c r="F30" s="141"/>
      <c r="G30" s="142" t="str">
        <f>IF(ISBLANK(F30),"",(VLOOKUP(CONCATENATE(E30&amp;F30),(Lists!$A$16:$E$41),4,FALSE)))</f>
        <v/>
      </c>
      <c r="H30" s="143" t="str">
        <f>IF(ISBLANK(F30),"",VLOOKUP(CONCATENATE(E30&amp;F30),(Lists!$A$16:$E$41),5,FALSE))</f>
        <v/>
      </c>
      <c r="I30" s="144" t="s">
        <v>234</v>
      </c>
      <c r="J30" s="145"/>
      <c r="K30" s="141"/>
      <c r="L30" s="141"/>
      <c r="M30" s="142" t="str">
        <f>IF(ISBLANK(L30),"",(VLOOKUP(CONCATENATE(K30&amp;L30),(Lists!$A$16:$E$41),4,FALSE)))</f>
        <v/>
      </c>
      <c r="N30" s="143" t="str">
        <f>IF(ISBLANK(L30),"",VLOOKUP(CONCATENATE(K30&amp;L30),(Lists!$A$16:$E$41),5,FALSE))</f>
        <v/>
      </c>
      <c r="O30" s="146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</row>
    <row r="31" spans="1:98" s="47" customFormat="1" ht="60" x14ac:dyDescent="0.25">
      <c r="A31" s="138" t="s">
        <v>231</v>
      </c>
      <c r="B31" s="138" t="s">
        <v>112</v>
      </c>
      <c r="C31" s="139" t="s">
        <v>175</v>
      </c>
      <c r="D31" s="140"/>
      <c r="E31" s="141"/>
      <c r="F31" s="141"/>
      <c r="G31" s="142" t="str">
        <f>IF(ISBLANK(F31),"",(VLOOKUP(CONCATENATE(E31&amp;F31),(Lists!$A$16:$E$41),4,FALSE)))</f>
        <v/>
      </c>
      <c r="H31" s="143" t="str">
        <f>IF(ISBLANK(F31),"",VLOOKUP(CONCATENATE(E31&amp;F31),(Lists!$A$16:$E$41),5,FALSE))</f>
        <v/>
      </c>
      <c r="I31" s="144" t="s">
        <v>266</v>
      </c>
      <c r="J31" s="145"/>
      <c r="K31" s="141"/>
      <c r="L31" s="141"/>
      <c r="M31" s="142" t="str">
        <f>IF(ISBLANK(L31),"",(VLOOKUP(CONCATENATE(K31&amp;L31),(Lists!$A$16:$E$41),4,FALSE)))</f>
        <v/>
      </c>
      <c r="N31" s="143" t="str">
        <f>IF(ISBLANK(L31),"",VLOOKUP(CONCATENATE(K31&amp;L31),(Lists!$A$16:$E$41),5,FALSE))</f>
        <v/>
      </c>
      <c r="O31" s="146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</row>
    <row r="32" spans="1:98" s="47" customFormat="1" ht="180" x14ac:dyDescent="0.25">
      <c r="A32" s="138" t="s">
        <v>231</v>
      </c>
      <c r="B32" s="138" t="s">
        <v>113</v>
      </c>
      <c r="C32" s="147" t="s">
        <v>150</v>
      </c>
      <c r="D32" s="140"/>
      <c r="E32" s="141"/>
      <c r="F32" s="141"/>
      <c r="G32" s="142" t="str">
        <f>IF(ISBLANK(F32),"",(VLOOKUP(CONCATENATE(E32&amp;F32),(Lists!$A$16:$E$41),4,FALSE)))</f>
        <v/>
      </c>
      <c r="H32" s="143" t="str">
        <f>IF(ISBLANK(F32),"",VLOOKUP(CONCATENATE(E32&amp;F32),(Lists!$A$16:$E$41),5,FALSE))</f>
        <v/>
      </c>
      <c r="I32" s="144" t="s">
        <v>260</v>
      </c>
      <c r="J32" s="145"/>
      <c r="K32" s="141"/>
      <c r="L32" s="141"/>
      <c r="M32" s="142" t="str">
        <f>IF(ISBLANK(L32),"",(VLOOKUP(CONCATENATE(K32&amp;L32),(Lists!$A$16:$E$41),4,FALSE)))</f>
        <v/>
      </c>
      <c r="N32" s="143" t="str">
        <f>IF(ISBLANK(L32),"",VLOOKUP(CONCATENATE(K32&amp;L32),(Lists!$A$16:$E$41),5,FALSE))</f>
        <v/>
      </c>
      <c r="O32" s="146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</row>
    <row r="33" spans="1:98" s="47" customFormat="1" ht="92.25" customHeight="1" x14ac:dyDescent="0.25">
      <c r="A33" s="138" t="s">
        <v>231</v>
      </c>
      <c r="B33" s="138" t="s">
        <v>48</v>
      </c>
      <c r="C33" s="139" t="s">
        <v>155</v>
      </c>
      <c r="D33" s="140"/>
      <c r="E33" s="141"/>
      <c r="F33" s="141"/>
      <c r="G33" s="142" t="str">
        <f>IF(ISBLANK(F33),"",(VLOOKUP(CONCATENATE(E33&amp;F33),(Lists!$A$16:$E$41),4,FALSE)))</f>
        <v/>
      </c>
      <c r="H33" s="143" t="str">
        <f>IF(ISBLANK(F33),"",VLOOKUP(CONCATENATE(E33&amp;F33),(Lists!$A$16:$E$41),5,FALSE))</f>
        <v/>
      </c>
      <c r="I33" s="144" t="s">
        <v>235</v>
      </c>
      <c r="J33" s="145"/>
      <c r="K33" s="141"/>
      <c r="L33" s="141"/>
      <c r="M33" s="142" t="str">
        <f>IF(ISBLANK(L33),"",(VLOOKUP(CONCATENATE(K33&amp;L33),(Lists!$A$16:$E$41),4,FALSE)))</f>
        <v/>
      </c>
      <c r="N33" s="143" t="str">
        <f>IF(ISBLANK(L33),"",VLOOKUP(CONCATENATE(K33&amp;L33),(Lists!$A$16:$E$41),5,FALSE))</f>
        <v/>
      </c>
      <c r="O33" s="14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</row>
    <row r="34" spans="1:98" s="47" customFormat="1" ht="75" x14ac:dyDescent="0.25">
      <c r="A34" s="138" t="s">
        <v>231</v>
      </c>
      <c r="B34" s="138" t="s">
        <v>109</v>
      </c>
      <c r="C34" s="139" t="s">
        <v>267</v>
      </c>
      <c r="D34" s="140"/>
      <c r="E34" s="141"/>
      <c r="F34" s="141"/>
      <c r="G34" s="142" t="str">
        <f>IF(ISBLANK(F34),"",(VLOOKUP(CONCATENATE(E34&amp;F34),(Lists!$A$16:$E$41),4,FALSE)))</f>
        <v/>
      </c>
      <c r="H34" s="143" t="str">
        <f>IF(ISBLANK(F34),"",VLOOKUP(CONCATENATE(E34&amp;F34),(Lists!$A$16:$E$41),5,FALSE))</f>
        <v/>
      </c>
      <c r="I34" s="144" t="s">
        <v>236</v>
      </c>
      <c r="J34" s="145"/>
      <c r="K34" s="141"/>
      <c r="L34" s="141"/>
      <c r="M34" s="142" t="str">
        <f>IF(ISBLANK(L34),"",(VLOOKUP(CONCATENATE(K34&amp;L34),(Lists!$A$16:$E$41),4,FALSE)))</f>
        <v/>
      </c>
      <c r="N34" s="143" t="str">
        <f>IF(ISBLANK(L34),"",VLOOKUP(CONCATENATE(K34&amp;L34),(Lists!$A$16:$E$41),5,FALSE))</f>
        <v/>
      </c>
      <c r="O34" s="146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</row>
    <row r="35" spans="1:98" s="47" customFormat="1" ht="90" x14ac:dyDescent="0.25">
      <c r="A35" s="138" t="s">
        <v>231</v>
      </c>
      <c r="B35" s="138" t="s">
        <v>95</v>
      </c>
      <c r="C35" s="139" t="s">
        <v>176</v>
      </c>
      <c r="D35" s="140"/>
      <c r="E35" s="141"/>
      <c r="F35" s="141"/>
      <c r="G35" s="142" t="str">
        <f>IF(ISBLANK(F35),"",(VLOOKUP(CONCATENATE(E35&amp;F35),(Lists!$A$16:$E$41),4,FALSE)))</f>
        <v/>
      </c>
      <c r="H35" s="143" t="str">
        <f>IF(ISBLANK(F35),"",VLOOKUP(CONCATENATE(E35&amp;F35),(Lists!$A$16:$E$41),5,FALSE))</f>
        <v/>
      </c>
      <c r="I35" s="144" t="s">
        <v>237</v>
      </c>
      <c r="J35" s="145"/>
      <c r="K35" s="141"/>
      <c r="L35" s="141"/>
      <c r="M35" s="142" t="str">
        <f>IF(ISBLANK(L35),"",(VLOOKUP(CONCATENATE(K35&amp;L35),(Lists!$A$16:$E$41),4,FALSE)))</f>
        <v/>
      </c>
      <c r="N35" s="143" t="str">
        <f>IF(ISBLANK(L35),"",VLOOKUP(CONCATENATE(K35&amp;L35),(Lists!$A$16:$E$41),5,FALSE))</f>
        <v/>
      </c>
      <c r="O35" s="146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</row>
    <row r="36" spans="1:98" s="47" customFormat="1" ht="90" x14ac:dyDescent="0.25">
      <c r="A36" s="138" t="s">
        <v>231</v>
      </c>
      <c r="B36" s="138" t="s">
        <v>189</v>
      </c>
      <c r="C36" s="139" t="s">
        <v>138</v>
      </c>
      <c r="D36" s="140"/>
      <c r="E36" s="141"/>
      <c r="F36" s="141"/>
      <c r="G36" s="142" t="str">
        <f>IF(ISBLANK(F36),"",(VLOOKUP(CONCATENATE(E36&amp;F36),(Lists!$A$16:$E$41),4,FALSE)))</f>
        <v/>
      </c>
      <c r="H36" s="143" t="str">
        <f>IF(ISBLANK(F36),"",VLOOKUP(CONCATENATE(E36&amp;F36),(Lists!$A$16:$E$41),5,FALSE))</f>
        <v/>
      </c>
      <c r="I36" s="144" t="s">
        <v>261</v>
      </c>
      <c r="J36" s="145"/>
      <c r="K36" s="141"/>
      <c r="L36" s="141"/>
      <c r="M36" s="142" t="str">
        <f>IF(ISBLANK(L36),"",(VLOOKUP(CONCATENATE(K36&amp;L36),(Lists!$A$16:$E$41),4,FALSE)))</f>
        <v/>
      </c>
      <c r="N36" s="143" t="str">
        <f>IF(ISBLANK(L36),"",VLOOKUP(CONCATENATE(K36&amp;L36),(Lists!$A$16:$E$41),5,FALSE))</f>
        <v/>
      </c>
      <c r="O36" s="146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</row>
    <row r="37" spans="1:98" s="47" customFormat="1" ht="105" x14ac:dyDescent="0.25">
      <c r="A37" s="138" t="s">
        <v>231</v>
      </c>
      <c r="B37" s="138" t="s">
        <v>92</v>
      </c>
      <c r="C37" s="139" t="s">
        <v>238</v>
      </c>
      <c r="D37" s="140"/>
      <c r="E37" s="141"/>
      <c r="F37" s="141"/>
      <c r="G37" s="142" t="str">
        <f>IF(ISBLANK(F37),"",(VLOOKUP(CONCATENATE(E37&amp;F37),(Lists!$A$16:$E$41),4,FALSE)))</f>
        <v/>
      </c>
      <c r="H37" s="143" t="str">
        <f>IF(ISBLANK(F37),"",VLOOKUP(CONCATENATE(E37&amp;F37),(Lists!$A$16:$E$41),5,FALSE))</f>
        <v/>
      </c>
      <c r="I37" s="144" t="s">
        <v>268</v>
      </c>
      <c r="J37" s="145"/>
      <c r="K37" s="141"/>
      <c r="L37" s="141"/>
      <c r="M37" s="142" t="str">
        <f>IF(ISBLANK(L37),"",(VLOOKUP(CONCATENATE(K37&amp;L37),(Lists!$A$16:$E$41),4,FALSE)))</f>
        <v/>
      </c>
      <c r="N37" s="143" t="str">
        <f>IF(ISBLANK(L37),"",VLOOKUP(CONCATENATE(K37&amp;L37),(Lists!$A$16:$E$41),5,FALSE))</f>
        <v/>
      </c>
      <c r="O37" s="14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</row>
    <row r="38" spans="1:98" s="47" customFormat="1" ht="150" x14ac:dyDescent="0.25">
      <c r="A38" s="138" t="s">
        <v>124</v>
      </c>
      <c r="B38" s="138" t="s">
        <v>61</v>
      </c>
      <c r="C38" s="139" t="s">
        <v>139</v>
      </c>
      <c r="D38" s="140"/>
      <c r="E38" s="141"/>
      <c r="F38" s="141"/>
      <c r="G38" s="142" t="str">
        <f>IF(ISBLANK(F38),"",(VLOOKUP(CONCATENATE(E38&amp;F38),(Lists!$A$16:$E$41),4,FALSE)))</f>
        <v/>
      </c>
      <c r="H38" s="143" t="str">
        <f>IF(ISBLANK(F38),"",VLOOKUP(CONCATENATE(E38&amp;F38),(Lists!$A$16:$E$41),5,FALSE))</f>
        <v/>
      </c>
      <c r="I38" s="144" t="s">
        <v>282</v>
      </c>
      <c r="J38" s="145"/>
      <c r="K38" s="141"/>
      <c r="L38" s="141"/>
      <c r="M38" s="142" t="str">
        <f>IF(ISBLANK(L38),"",(VLOOKUP(CONCATENATE(K38&amp;L38),(Lists!$A$16:$E$41),4,FALSE)))</f>
        <v/>
      </c>
      <c r="N38" s="143" t="str">
        <f>IF(ISBLANK(L38),"",VLOOKUP(CONCATENATE(K38&amp;L38),(Lists!$A$16:$E$41),5,FALSE))</f>
        <v/>
      </c>
      <c r="O38" s="146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</row>
    <row r="39" spans="1:98" s="47" customFormat="1" ht="107.25" customHeight="1" x14ac:dyDescent="0.25">
      <c r="A39" s="138" t="s">
        <v>124</v>
      </c>
      <c r="B39" s="138" t="s">
        <v>99</v>
      </c>
      <c r="C39" s="139" t="s">
        <v>190</v>
      </c>
      <c r="D39" s="140"/>
      <c r="E39" s="141"/>
      <c r="F39" s="141"/>
      <c r="G39" s="142" t="str">
        <f>IF(ISBLANK(F39),"",(VLOOKUP(CONCATENATE(E39&amp;F39),(Lists!$A$16:$E$41),4,FALSE)))</f>
        <v/>
      </c>
      <c r="H39" s="143" t="str">
        <f>IF(ISBLANK(F39),"",VLOOKUP(CONCATENATE(E39&amp;F39),(Lists!$A$16:$E$41),5,FALSE))</f>
        <v/>
      </c>
      <c r="I39" s="144" t="s">
        <v>269</v>
      </c>
      <c r="J39" s="145"/>
      <c r="K39" s="141"/>
      <c r="L39" s="141"/>
      <c r="M39" s="142" t="str">
        <f>IF(ISBLANK(L39),"",(VLOOKUP(CONCATENATE(K39&amp;L39),(Lists!$A$16:$E$41),4,FALSE)))</f>
        <v/>
      </c>
      <c r="N39" s="143" t="str">
        <f>IF(ISBLANK(L39),"",VLOOKUP(CONCATENATE(K39&amp;L39),(Lists!$A$16:$E$41),5,FALSE))</f>
        <v/>
      </c>
      <c r="O39" s="146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</row>
    <row r="40" spans="1:98" s="47" customFormat="1" ht="210" x14ac:dyDescent="0.25">
      <c r="A40" s="138" t="s">
        <v>124</v>
      </c>
      <c r="B40" s="138" t="s">
        <v>50</v>
      </c>
      <c r="C40" s="139" t="s">
        <v>239</v>
      </c>
      <c r="D40" s="140"/>
      <c r="E40" s="141"/>
      <c r="F40" s="141"/>
      <c r="G40" s="142" t="str">
        <f>IF(ISBLANK(F40),"",(VLOOKUP(CONCATENATE(E40&amp;F40),(Lists!$A$16:$E$41),4,FALSE)))</f>
        <v/>
      </c>
      <c r="H40" s="143" t="str">
        <f>IF(ISBLANK(F40),"",VLOOKUP(CONCATENATE(E40&amp;F40),(Lists!$A$16:$E$41),5,FALSE))</f>
        <v/>
      </c>
      <c r="I40" s="144" t="s">
        <v>262</v>
      </c>
      <c r="J40" s="145"/>
      <c r="K40" s="141"/>
      <c r="L40" s="141"/>
      <c r="M40" s="142" t="str">
        <f>IF(ISBLANK(L40),"",(VLOOKUP(CONCATENATE(K40&amp;L40),(Lists!$A$16:$E$41),4,FALSE)))</f>
        <v/>
      </c>
      <c r="N40" s="143" t="str">
        <f>IF(ISBLANK(L40),"",VLOOKUP(CONCATENATE(K40&amp;L40),(Lists!$A$16:$E$41),5,FALSE))</f>
        <v/>
      </c>
      <c r="O40" s="146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</row>
    <row r="41" spans="1:98" s="47" customFormat="1" ht="120" x14ac:dyDescent="0.25">
      <c r="A41" s="138" t="s">
        <v>118</v>
      </c>
      <c r="B41" s="138" t="s">
        <v>191</v>
      </c>
      <c r="C41" s="147" t="s">
        <v>178</v>
      </c>
      <c r="D41" s="140"/>
      <c r="E41" s="141"/>
      <c r="F41" s="141"/>
      <c r="G41" s="142" t="str">
        <f>IF(ISBLANK(F41),"",(VLOOKUP(CONCATENATE(E41&amp;F41),(Lists!$A$16:$E$41),4,FALSE)))</f>
        <v/>
      </c>
      <c r="H41" s="143" t="str">
        <f>IF(ISBLANK(F41),"",VLOOKUP(CONCATENATE(E41&amp;F41),(Lists!$A$16:$E$41),5,FALSE))</f>
        <v/>
      </c>
      <c r="I41" s="144" t="s">
        <v>240</v>
      </c>
      <c r="J41" s="145"/>
      <c r="K41" s="141"/>
      <c r="L41" s="141"/>
      <c r="M41" s="142" t="str">
        <f>IF(ISBLANK(L41),"",(VLOOKUP(CONCATENATE(K41&amp;L41),(Lists!$A$16:$E$41),4,FALSE)))</f>
        <v/>
      </c>
      <c r="N41" s="143" t="str">
        <f>IF(ISBLANK(L41),"",VLOOKUP(CONCATENATE(K41&amp;L41),(Lists!$A$16:$E$41),5,FALSE))</f>
        <v/>
      </c>
      <c r="O41" s="14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</row>
    <row r="42" spans="1:98" s="47" customFormat="1" ht="60" x14ac:dyDescent="0.25">
      <c r="A42" s="138" t="s">
        <v>118</v>
      </c>
      <c r="B42" s="138" t="s">
        <v>98</v>
      </c>
      <c r="C42" s="147" t="s">
        <v>177</v>
      </c>
      <c r="D42" s="140"/>
      <c r="E42" s="141"/>
      <c r="F42" s="141"/>
      <c r="G42" s="142" t="str">
        <f>IF(ISBLANK(F42),"",(VLOOKUP(CONCATENATE(E42&amp;F42),(Lists!$A$16:$E$41),4,FALSE)))</f>
        <v/>
      </c>
      <c r="H42" s="143" t="str">
        <f>IF(ISBLANK(F42),"",VLOOKUP(CONCATENATE(E42&amp;F42),(Lists!$A$16:$E$41),5,FALSE))</f>
        <v/>
      </c>
      <c r="I42" s="144" t="s">
        <v>154</v>
      </c>
      <c r="J42" s="145"/>
      <c r="K42" s="141"/>
      <c r="L42" s="141"/>
      <c r="M42" s="142" t="str">
        <f>IF(ISBLANK(L42),"",(VLOOKUP(CONCATENATE(K42&amp;L42),(Lists!$A$16:$E$41),4,FALSE)))</f>
        <v/>
      </c>
      <c r="N42" s="143" t="str">
        <f>IF(ISBLANK(L42),"",VLOOKUP(CONCATENATE(K42&amp;L42),(Lists!$A$16:$E$41),5,FALSE))</f>
        <v/>
      </c>
      <c r="O42" s="146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</row>
    <row r="43" spans="1:98" s="47" customFormat="1" ht="45" x14ac:dyDescent="0.25">
      <c r="A43" s="138" t="s">
        <v>118</v>
      </c>
      <c r="B43" s="138" t="s">
        <v>123</v>
      </c>
      <c r="C43" s="139" t="s">
        <v>241</v>
      </c>
      <c r="D43" s="140"/>
      <c r="E43" s="141"/>
      <c r="F43" s="141"/>
      <c r="G43" s="142" t="str">
        <f>IF(ISBLANK(F43),"",(VLOOKUP(CONCATENATE(E43&amp;F43),(Lists!$A$16:$E$41),4,FALSE)))</f>
        <v/>
      </c>
      <c r="H43" s="143" t="str">
        <f>IF(ISBLANK(F43),"",VLOOKUP(CONCATENATE(E43&amp;F43),(Lists!$A$16:$E$41),5,FALSE))</f>
        <v/>
      </c>
      <c r="I43" s="144" t="s">
        <v>242</v>
      </c>
      <c r="J43" s="145"/>
      <c r="K43" s="141"/>
      <c r="L43" s="141"/>
      <c r="M43" s="142" t="str">
        <f>IF(ISBLANK(L43),"",(VLOOKUP(CONCATENATE(K43&amp;L43),(Lists!$A$16:$E$41),4,FALSE)))</f>
        <v/>
      </c>
      <c r="N43" s="143" t="str">
        <f>IF(ISBLANK(L43),"",VLOOKUP(CONCATENATE(K43&amp;L43),(Lists!$A$16:$E$41),5,FALSE))</f>
        <v/>
      </c>
      <c r="O43" s="146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</row>
    <row r="44" spans="1:98" s="47" customFormat="1" ht="60" x14ac:dyDescent="0.25">
      <c r="A44" s="138" t="s">
        <v>118</v>
      </c>
      <c r="B44" s="138" t="s">
        <v>119</v>
      </c>
      <c r="C44" s="139" t="s">
        <v>243</v>
      </c>
      <c r="D44" s="140"/>
      <c r="E44" s="141"/>
      <c r="F44" s="141"/>
      <c r="G44" s="142" t="str">
        <f>IF(ISBLANK(F44),"",(VLOOKUP(CONCATENATE(E44&amp;F44),(Lists!$A$16:$E$41),4,FALSE)))</f>
        <v/>
      </c>
      <c r="H44" s="143" t="str">
        <f>IF(ISBLANK(F44),"",VLOOKUP(CONCATENATE(E44&amp;F44),(Lists!$A$16:$E$41),5,FALSE))</f>
        <v/>
      </c>
      <c r="I44" s="144" t="s">
        <v>158</v>
      </c>
      <c r="J44" s="145"/>
      <c r="K44" s="141"/>
      <c r="L44" s="141"/>
      <c r="M44" s="142" t="str">
        <f>IF(ISBLANK(L44),"",(VLOOKUP(CONCATENATE(K44&amp;L44),(Lists!$A$16:$E$41),4,FALSE)))</f>
        <v/>
      </c>
      <c r="N44" s="143" t="str">
        <f>IF(ISBLANK(L44),"",VLOOKUP(CONCATENATE(K44&amp;L44),(Lists!$A$16:$E$41),5,FALSE))</f>
        <v/>
      </c>
      <c r="O44" s="146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</row>
    <row r="45" spans="1:98" s="47" customFormat="1" ht="60" x14ac:dyDescent="0.25">
      <c r="A45" s="138" t="s">
        <v>118</v>
      </c>
      <c r="B45" s="138" t="s">
        <v>122</v>
      </c>
      <c r="C45" s="139" t="s">
        <v>179</v>
      </c>
      <c r="D45" s="140"/>
      <c r="E45" s="141"/>
      <c r="F45" s="141"/>
      <c r="G45" s="142" t="str">
        <f>IF(ISBLANK(F45),"",(VLOOKUP(CONCATENATE(E45&amp;F45),(Lists!$A$16:$E$41),4,FALSE)))</f>
        <v/>
      </c>
      <c r="H45" s="143" t="str">
        <f>IF(ISBLANK(F45),"",VLOOKUP(CONCATENATE(E45&amp;F45),(Lists!$A$16:$E$41),5,FALSE))</f>
        <v/>
      </c>
      <c r="I45" s="144" t="s">
        <v>159</v>
      </c>
      <c r="J45" s="145"/>
      <c r="K45" s="141"/>
      <c r="L45" s="141"/>
      <c r="M45" s="142" t="str">
        <f>IF(ISBLANK(L45),"",(VLOOKUP(CONCATENATE(K45&amp;L45),(Lists!$A$16:$E$41),4,FALSE)))</f>
        <v/>
      </c>
      <c r="N45" s="143" t="str">
        <f>IF(ISBLANK(L45),"",VLOOKUP(CONCATENATE(K45&amp;L45),(Lists!$A$16:$E$41),5,FALSE))</f>
        <v/>
      </c>
      <c r="O45" s="14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</row>
    <row r="46" spans="1:98" s="47" customFormat="1" ht="120" x14ac:dyDescent="0.25">
      <c r="A46" s="138" t="s">
        <v>118</v>
      </c>
      <c r="B46" s="138" t="s">
        <v>120</v>
      </c>
      <c r="C46" s="139" t="s">
        <v>180</v>
      </c>
      <c r="D46" s="140"/>
      <c r="E46" s="141"/>
      <c r="F46" s="141"/>
      <c r="G46" s="142" t="str">
        <f>IF(ISBLANK(F46),"",(VLOOKUP(CONCATENATE(E46&amp;F46),(Lists!$A$16:$E$41),4,FALSE)))</f>
        <v/>
      </c>
      <c r="H46" s="143" t="str">
        <f>IF(ISBLANK(F46),"",VLOOKUP(CONCATENATE(E46&amp;F46),(Lists!$A$16:$E$41),5,FALSE))</f>
        <v/>
      </c>
      <c r="I46" s="144" t="s">
        <v>263</v>
      </c>
      <c r="J46" s="145"/>
      <c r="K46" s="141"/>
      <c r="L46" s="141"/>
      <c r="M46" s="142" t="str">
        <f>IF(ISBLANK(L46),"",(VLOOKUP(CONCATENATE(K46&amp;L46),(Lists!$A$16:$E$41),4,FALSE)))</f>
        <v/>
      </c>
      <c r="N46" s="143" t="str">
        <f>IF(ISBLANK(L46),"",VLOOKUP(CONCATENATE(K46&amp;L46),(Lists!$A$16:$E$41),5,FALSE))</f>
        <v/>
      </c>
      <c r="O46" s="146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</row>
    <row r="47" spans="1:98" s="47" customFormat="1" ht="75" x14ac:dyDescent="0.25">
      <c r="A47" s="138" t="s">
        <v>118</v>
      </c>
      <c r="B47" s="138" t="s">
        <v>44</v>
      </c>
      <c r="C47" s="139" t="s">
        <v>181</v>
      </c>
      <c r="D47" s="140"/>
      <c r="E47" s="141"/>
      <c r="F47" s="141"/>
      <c r="G47" s="142" t="str">
        <f>IF(ISBLANK(F47),"",(VLOOKUP(CONCATENATE(E47&amp;F47),(Lists!$A$16:$E$41),4,FALSE)))</f>
        <v/>
      </c>
      <c r="H47" s="143" t="str">
        <f>IF(ISBLANK(F47),"",VLOOKUP(CONCATENATE(E47&amp;F47),(Lists!$A$16:$E$41),5,FALSE))</f>
        <v/>
      </c>
      <c r="I47" s="144" t="s">
        <v>151</v>
      </c>
      <c r="J47" s="145"/>
      <c r="K47" s="141"/>
      <c r="L47" s="141"/>
      <c r="M47" s="142" t="str">
        <f>IF(ISBLANK(L47),"",(VLOOKUP(CONCATENATE(K47&amp;L47),(Lists!$A$16:$E$41),4,FALSE)))</f>
        <v/>
      </c>
      <c r="N47" s="143" t="str">
        <f>IF(ISBLANK(L47),"",VLOOKUP(CONCATENATE(K47&amp;L47),(Lists!$A$16:$E$41),5,FALSE))</f>
        <v/>
      </c>
      <c r="O47" s="146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</row>
    <row r="48" spans="1:98" s="47" customFormat="1" ht="60" x14ac:dyDescent="0.25">
      <c r="A48" s="138" t="s">
        <v>118</v>
      </c>
      <c r="B48" s="138" t="s">
        <v>126</v>
      </c>
      <c r="C48" s="139" t="s">
        <v>289</v>
      </c>
      <c r="D48" s="140"/>
      <c r="E48" s="141"/>
      <c r="F48" s="141"/>
      <c r="G48" s="142" t="str">
        <f>IF(ISBLANK(F48),"",(VLOOKUP(CONCATENATE(E48&amp;F48),(Lists!$A$16:$E$41),4,FALSE)))</f>
        <v/>
      </c>
      <c r="H48" s="143" t="str">
        <f>IF(ISBLANK(F48),"",VLOOKUP(CONCATENATE(E48&amp;F48),(Lists!$A$16:$E$41),5,FALSE))</f>
        <v/>
      </c>
      <c r="I48" s="144" t="s">
        <v>244</v>
      </c>
      <c r="J48" s="145"/>
      <c r="K48" s="141"/>
      <c r="L48" s="141"/>
      <c r="M48" s="142" t="str">
        <f>IF(ISBLANK(L48),"",(VLOOKUP(CONCATENATE(K48&amp;L48),(Lists!$A$16:$E$41),4,FALSE)))</f>
        <v/>
      </c>
      <c r="N48" s="143" t="str">
        <f>IF(ISBLANK(L48),"",VLOOKUP(CONCATENATE(K48&amp;L48),(Lists!$A$16:$E$41),5,FALSE))</f>
        <v/>
      </c>
      <c r="O48" s="146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</row>
    <row r="49" spans="1:98" s="47" customFormat="1" ht="90.75" customHeight="1" x14ac:dyDescent="0.25">
      <c r="A49" s="138" t="s">
        <v>118</v>
      </c>
      <c r="B49" s="138" t="s">
        <v>45</v>
      </c>
      <c r="C49" s="139" t="s">
        <v>270</v>
      </c>
      <c r="D49" s="140"/>
      <c r="E49" s="141"/>
      <c r="F49" s="141"/>
      <c r="G49" s="142" t="str">
        <f>IF(ISBLANK(F49),"",(VLOOKUP(CONCATENATE(E49&amp;F49),(Lists!$A$16:$E$41),4,FALSE)))</f>
        <v/>
      </c>
      <c r="H49" s="143" t="str">
        <f>IF(ISBLANK(F49),"",VLOOKUP(CONCATENATE(E49&amp;F49),(Lists!$A$16:$E$41),5,FALSE))</f>
        <v/>
      </c>
      <c r="I49" s="144" t="s">
        <v>271</v>
      </c>
      <c r="J49" s="145"/>
      <c r="K49" s="141"/>
      <c r="L49" s="141"/>
      <c r="M49" s="142" t="str">
        <f>IF(ISBLANK(L49),"",(VLOOKUP(CONCATENATE(K49&amp;L49),(Lists!$A$16:$E$41),4,FALSE)))</f>
        <v/>
      </c>
      <c r="N49" s="143" t="str">
        <f>IF(ISBLANK(L49),"",VLOOKUP(CONCATENATE(K49&amp;L49),(Lists!$A$16:$E$41),5,FALSE))</f>
        <v/>
      </c>
      <c r="O49" s="14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</row>
    <row r="50" spans="1:98" s="47" customFormat="1" ht="47.25" customHeight="1" x14ac:dyDescent="0.25">
      <c r="A50" s="138" t="s">
        <v>118</v>
      </c>
      <c r="B50" s="138" t="s">
        <v>127</v>
      </c>
      <c r="C50" s="139" t="s">
        <v>182</v>
      </c>
      <c r="D50" s="140"/>
      <c r="E50" s="141"/>
      <c r="F50" s="141"/>
      <c r="G50" s="142" t="str">
        <f>IF(ISBLANK(F50),"",(VLOOKUP(CONCATENATE(E50&amp;F50),(Lists!$A$16:$E$41),4,FALSE)))</f>
        <v/>
      </c>
      <c r="H50" s="143" t="str">
        <f>IF(ISBLANK(F50),"",VLOOKUP(CONCATENATE(E50&amp;F50),(Lists!$A$16:$E$41),5,FALSE))</f>
        <v/>
      </c>
      <c r="I50" s="144" t="s">
        <v>162</v>
      </c>
      <c r="J50" s="145"/>
      <c r="K50" s="141"/>
      <c r="L50" s="141"/>
      <c r="M50" s="142" t="str">
        <f>IF(ISBLANK(L50),"",(VLOOKUP(CONCATENATE(K50&amp;L50),(Lists!$A$16:$E$41),4,FALSE)))</f>
        <v/>
      </c>
      <c r="N50" s="143" t="str">
        <f>IF(ISBLANK(L50),"",VLOOKUP(CONCATENATE(K50&amp;L50),(Lists!$A$16:$E$41),5,FALSE))</f>
        <v/>
      </c>
      <c r="O50" s="146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</row>
    <row r="51" spans="1:98" s="47" customFormat="1" ht="165" x14ac:dyDescent="0.25">
      <c r="A51" s="138" t="s">
        <v>118</v>
      </c>
      <c r="B51" s="138" t="s">
        <v>121</v>
      </c>
      <c r="C51" s="139" t="s">
        <v>272</v>
      </c>
      <c r="D51" s="140"/>
      <c r="E51" s="141"/>
      <c r="F51" s="141"/>
      <c r="G51" s="142" t="str">
        <f>IF(ISBLANK(F51),"",(VLOOKUP(CONCATENATE(E51&amp;F51),(Lists!$A$16:$E$41),4,FALSE)))</f>
        <v/>
      </c>
      <c r="H51" s="143" t="str">
        <f>IF(ISBLANK(F51),"",VLOOKUP(CONCATENATE(E51&amp;F51),(Lists!$A$16:$E$41),5,FALSE))</f>
        <v/>
      </c>
      <c r="I51" s="144" t="s">
        <v>273</v>
      </c>
      <c r="J51" s="145"/>
      <c r="K51" s="141"/>
      <c r="L51" s="141"/>
      <c r="M51" s="142" t="str">
        <f>IF(ISBLANK(L51),"",(VLOOKUP(CONCATENATE(K51&amp;L51),(Lists!$A$16:$E$41),4,FALSE)))</f>
        <v/>
      </c>
      <c r="N51" s="143" t="str">
        <f>IF(ISBLANK(L51),"",VLOOKUP(CONCATENATE(K51&amp;L51),(Lists!$A$16:$E$41),5,FALSE))</f>
        <v/>
      </c>
      <c r="O51" s="146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</row>
    <row r="52" spans="1:98" s="47" customFormat="1" ht="75" x14ac:dyDescent="0.25">
      <c r="A52" s="138" t="s">
        <v>118</v>
      </c>
      <c r="B52" s="138" t="s">
        <v>49</v>
      </c>
      <c r="C52" s="139" t="s">
        <v>245</v>
      </c>
      <c r="D52" s="140"/>
      <c r="E52" s="141"/>
      <c r="F52" s="141"/>
      <c r="G52" s="142" t="str">
        <f>IF(ISBLANK(F52),"",(VLOOKUP(CONCATENATE(E52&amp;F52),(Lists!$A$16:$E$41),4,FALSE)))</f>
        <v/>
      </c>
      <c r="H52" s="143" t="str">
        <f>IF(ISBLANK(F52),"",VLOOKUP(CONCATENATE(E52&amp;F52),(Lists!$A$16:$E$41),5,FALSE))</f>
        <v/>
      </c>
      <c r="I52" s="144" t="s">
        <v>246</v>
      </c>
      <c r="J52" s="145"/>
      <c r="K52" s="141"/>
      <c r="L52" s="141"/>
      <c r="M52" s="142" t="str">
        <f>IF(ISBLANK(L52),"",(VLOOKUP(CONCATENATE(K52&amp;L52),(Lists!$A$16:$E$41),4,FALSE)))</f>
        <v/>
      </c>
      <c r="N52" s="143" t="str">
        <f>IF(ISBLANK(L52),"",VLOOKUP(CONCATENATE(K52&amp;L52),(Lists!$A$16:$E$41),5,FALSE))</f>
        <v/>
      </c>
      <c r="O52" s="146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</row>
    <row r="53" spans="1:98" s="47" customFormat="1" ht="60" x14ac:dyDescent="0.25">
      <c r="A53" s="138" t="s">
        <v>125</v>
      </c>
      <c r="B53" s="138" t="s">
        <v>106</v>
      </c>
      <c r="C53" s="139" t="s">
        <v>146</v>
      </c>
      <c r="D53" s="140"/>
      <c r="E53" s="141"/>
      <c r="F53" s="141"/>
      <c r="G53" s="142" t="str">
        <f>IF(ISBLANK(F53),"",(VLOOKUP(CONCATENATE(E53&amp;F53),(Lists!$A$16:$E$41),4,FALSE)))</f>
        <v/>
      </c>
      <c r="H53" s="143" t="str">
        <f>IF(ISBLANK(F53),"",VLOOKUP(CONCATENATE(E53&amp;F53),(Lists!$A$16:$E$41),5,FALSE))</f>
        <v/>
      </c>
      <c r="I53" s="144" t="s">
        <v>152</v>
      </c>
      <c r="J53" s="145"/>
      <c r="K53" s="141"/>
      <c r="L53" s="141"/>
      <c r="M53" s="142" t="str">
        <f>IF(ISBLANK(L53),"",(VLOOKUP(CONCATENATE(K53&amp;L53),(Lists!$A$16:$E$41),4,FALSE)))</f>
        <v/>
      </c>
      <c r="N53" s="143" t="str">
        <f>IF(ISBLANK(L53),"",VLOOKUP(CONCATENATE(K53&amp;L53),(Lists!$A$16:$E$41),5,FALSE))</f>
        <v/>
      </c>
      <c r="O53" s="14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</row>
    <row r="54" spans="1:98" s="47" customFormat="1" ht="105" x14ac:dyDescent="0.25">
      <c r="A54" s="138" t="s">
        <v>125</v>
      </c>
      <c r="B54" s="138" t="s">
        <v>129</v>
      </c>
      <c r="C54" s="139" t="s">
        <v>183</v>
      </c>
      <c r="D54" s="140"/>
      <c r="E54" s="141"/>
      <c r="F54" s="141"/>
      <c r="G54" s="142" t="str">
        <f>IF(ISBLANK(F54),"",(VLOOKUP(CONCATENATE(E54&amp;F54),(Lists!$A$16:$E$41),4,FALSE)))</f>
        <v/>
      </c>
      <c r="H54" s="143" t="str">
        <f>IF(ISBLANK(F54),"",VLOOKUP(CONCATENATE(E54&amp;F54),(Lists!$A$16:$E$41),5,FALSE))</f>
        <v/>
      </c>
      <c r="I54" s="144" t="s">
        <v>247</v>
      </c>
      <c r="J54" s="145"/>
      <c r="K54" s="141"/>
      <c r="L54" s="141"/>
      <c r="M54" s="142" t="str">
        <f>IF(ISBLANK(L54),"",(VLOOKUP(CONCATENATE(K54&amp;L54),(Lists!$A$16:$E$41),4,FALSE)))</f>
        <v/>
      </c>
      <c r="N54" s="143" t="str">
        <f>IF(ISBLANK(L54),"",VLOOKUP(CONCATENATE(K54&amp;L54),(Lists!$A$16:$E$41),5,FALSE))</f>
        <v/>
      </c>
      <c r="O54" s="146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</row>
    <row r="55" spans="1:98" s="47" customFormat="1" ht="62.25" customHeight="1" x14ac:dyDescent="0.25">
      <c r="A55" s="138" t="s">
        <v>125</v>
      </c>
      <c r="B55" s="138" t="s">
        <v>130</v>
      </c>
      <c r="C55" s="139" t="s">
        <v>187</v>
      </c>
      <c r="D55" s="140"/>
      <c r="E55" s="141"/>
      <c r="F55" s="141"/>
      <c r="G55" s="142" t="str">
        <f>IF(ISBLANK(F55),"",(VLOOKUP(CONCATENATE(E55&amp;F55),(Lists!$A$16:$E$41),4,FALSE)))</f>
        <v/>
      </c>
      <c r="H55" s="143" t="str">
        <f>IF(ISBLANK(F55),"",VLOOKUP(CONCATENATE(E55&amp;F55),(Lists!$A$16:$E$41),5,FALSE))</f>
        <v/>
      </c>
      <c r="I55" s="144" t="s">
        <v>248</v>
      </c>
      <c r="J55" s="145"/>
      <c r="K55" s="141"/>
      <c r="L55" s="141"/>
      <c r="M55" s="142" t="str">
        <f>IF(ISBLANK(L55),"",(VLOOKUP(CONCATENATE(K55&amp;L55),(Lists!$A$16:$E$41),4,FALSE)))</f>
        <v/>
      </c>
      <c r="N55" s="143" t="str">
        <f>IF(ISBLANK(L55),"",VLOOKUP(CONCATENATE(K55&amp;L55),(Lists!$A$16:$E$41),5,FALSE))</f>
        <v/>
      </c>
      <c r="O55" s="146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</row>
    <row r="56" spans="1:98" s="47" customFormat="1" ht="60" x14ac:dyDescent="0.25">
      <c r="A56" s="138" t="s">
        <v>125</v>
      </c>
      <c r="B56" s="138" t="s">
        <v>131</v>
      </c>
      <c r="C56" s="139" t="s">
        <v>184</v>
      </c>
      <c r="D56" s="140"/>
      <c r="E56" s="141"/>
      <c r="F56" s="141"/>
      <c r="G56" s="142" t="str">
        <f>IF(ISBLANK(F56),"",(VLOOKUP(CONCATENATE(E56&amp;F56),(Lists!$A$16:$E$41),4,FALSE)))</f>
        <v/>
      </c>
      <c r="H56" s="143" t="str">
        <f>IF(ISBLANK(F56),"",VLOOKUP(CONCATENATE(E56&amp;F56),(Lists!$A$16:$E$41),5,FALSE))</f>
        <v/>
      </c>
      <c r="I56" s="144" t="s">
        <v>153</v>
      </c>
      <c r="J56" s="145"/>
      <c r="K56" s="141"/>
      <c r="L56" s="141"/>
      <c r="M56" s="142" t="str">
        <f>IF(ISBLANK(L56),"",(VLOOKUP(CONCATENATE(K56&amp;L56),(Lists!$A$16:$E$41),4,FALSE)))</f>
        <v/>
      </c>
      <c r="N56" s="143" t="str">
        <f>IF(ISBLANK(L56),"",VLOOKUP(CONCATENATE(K56&amp;L56),(Lists!$A$16:$E$41),5,FALSE))</f>
        <v/>
      </c>
      <c r="O56" s="146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</row>
    <row r="57" spans="1:98" s="47" customFormat="1" ht="60.75" customHeight="1" x14ac:dyDescent="0.25">
      <c r="A57" s="138" t="s">
        <v>125</v>
      </c>
      <c r="B57" s="138" t="s">
        <v>140</v>
      </c>
      <c r="C57" s="139" t="s">
        <v>141</v>
      </c>
      <c r="D57" s="140"/>
      <c r="E57" s="141"/>
      <c r="F57" s="141"/>
      <c r="G57" s="142" t="str">
        <f>IF(ISBLANK(F57),"",(VLOOKUP(CONCATENATE(E57&amp;F57),(Lists!$A$16:$E$41),4,FALSE)))</f>
        <v/>
      </c>
      <c r="H57" s="143" t="str">
        <f>IF(ISBLANK(F57),"",VLOOKUP(CONCATENATE(E57&amp;F57),(Lists!$A$16:$E$41),5,FALSE))</f>
        <v/>
      </c>
      <c r="I57" s="144" t="s">
        <v>156</v>
      </c>
      <c r="J57" s="145"/>
      <c r="K57" s="141"/>
      <c r="L57" s="141"/>
      <c r="M57" s="142" t="str">
        <f>IF(ISBLANK(L57),"",(VLOOKUP(CONCATENATE(K57&amp;L57),(Lists!$A$16:$E$41),4,FALSE)))</f>
        <v/>
      </c>
      <c r="N57" s="143" t="str">
        <f>IF(ISBLANK(L57),"",VLOOKUP(CONCATENATE(K57&amp;L57),(Lists!$A$16:$E$41),5,FALSE))</f>
        <v/>
      </c>
      <c r="O57" s="14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</row>
    <row r="58" spans="1:98" s="47" customFormat="1" ht="120" x14ac:dyDescent="0.25">
      <c r="A58" s="138" t="s">
        <v>117</v>
      </c>
      <c r="B58" s="138" t="s">
        <v>105</v>
      </c>
      <c r="C58" s="147" t="s">
        <v>185</v>
      </c>
      <c r="D58" s="140"/>
      <c r="E58" s="141"/>
      <c r="F58" s="141"/>
      <c r="G58" s="142" t="str">
        <f>IF(ISBLANK(F58),"",(VLOOKUP(CONCATENATE(E58&amp;F58),(Lists!$A$16:$E$41),4,FALSE)))</f>
        <v/>
      </c>
      <c r="H58" s="143" t="str">
        <f>IF(ISBLANK(F58),"",VLOOKUP(CONCATENATE(E58&amp;F58),(Lists!$A$16:$E$41),5,FALSE))</f>
        <v/>
      </c>
      <c r="I58" s="144" t="s">
        <v>249</v>
      </c>
      <c r="J58" s="145"/>
      <c r="K58" s="141"/>
      <c r="L58" s="141"/>
      <c r="M58" s="142" t="str">
        <f>IF(ISBLANK(L58),"",(VLOOKUP(CONCATENATE(K58&amp;L58),(Lists!$A$16:$E$41),4,FALSE)))</f>
        <v/>
      </c>
      <c r="N58" s="143" t="str">
        <f>IF(ISBLANK(L58),"",VLOOKUP(CONCATENATE(K58&amp;L58),(Lists!$A$16:$E$41),5,FALSE))</f>
        <v/>
      </c>
      <c r="O58" s="146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</row>
    <row r="59" spans="1:98" s="47" customFormat="1" ht="75" x14ac:dyDescent="0.25">
      <c r="A59" s="138" t="s">
        <v>114</v>
      </c>
      <c r="B59" s="138" t="s">
        <v>116</v>
      </c>
      <c r="C59" s="139" t="s">
        <v>250</v>
      </c>
      <c r="D59" s="140"/>
      <c r="E59" s="141"/>
      <c r="F59" s="141"/>
      <c r="G59" s="142" t="str">
        <f>IF(ISBLANK(F59),"",(VLOOKUP(CONCATENATE(E59&amp;F59),(Lists!$A$16:$E$41),4,FALSE)))</f>
        <v/>
      </c>
      <c r="H59" s="143" t="str">
        <f>IF(ISBLANK(F59),"",VLOOKUP(CONCATENATE(E59&amp;F59),(Lists!$A$16:$E$41),5,FALSE))</f>
        <v/>
      </c>
      <c r="I59" s="144" t="s">
        <v>169</v>
      </c>
      <c r="J59" s="145"/>
      <c r="K59" s="141"/>
      <c r="L59" s="141"/>
      <c r="M59" s="142" t="str">
        <f>IF(ISBLANK(L59),"",(VLOOKUP(CONCATENATE(K59&amp;L59),(Lists!$A$16:$E$41),4,FALSE)))</f>
        <v/>
      </c>
      <c r="N59" s="143" t="str">
        <f>IF(ISBLANK(L59),"",VLOOKUP(CONCATENATE(K59&amp;L59),(Lists!$A$16:$E$41),5,FALSE))</f>
        <v/>
      </c>
      <c r="O59" s="146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</row>
    <row r="60" spans="1:98" s="47" customFormat="1" ht="105" x14ac:dyDescent="0.25">
      <c r="A60" s="138" t="s">
        <v>114</v>
      </c>
      <c r="B60" s="138" t="s">
        <v>97</v>
      </c>
      <c r="C60" s="139" t="s">
        <v>186</v>
      </c>
      <c r="D60" s="140"/>
      <c r="E60" s="141"/>
      <c r="F60" s="141"/>
      <c r="G60" s="142" t="str">
        <f>IF(ISBLANK(F60),"",(VLOOKUP(CONCATENATE(E60&amp;F60),(Lists!$A$16:$E$41),4,FALSE)))</f>
        <v/>
      </c>
      <c r="H60" s="143" t="str">
        <f>IF(ISBLANK(F60),"",VLOOKUP(CONCATENATE(E60&amp;F60),(Lists!$A$16:$E$41),5,FALSE))</f>
        <v/>
      </c>
      <c r="I60" s="144" t="s">
        <v>195</v>
      </c>
      <c r="J60" s="145"/>
      <c r="K60" s="141"/>
      <c r="L60" s="141"/>
      <c r="M60" s="142" t="str">
        <f>IF(ISBLANK(L60),"",(VLOOKUP(CONCATENATE(K60&amp;L60),(Lists!$A$16:$E$41),4,FALSE)))</f>
        <v/>
      </c>
      <c r="N60" s="143" t="str">
        <f>IF(ISBLANK(L60),"",VLOOKUP(CONCATENATE(K60&amp;L60),(Lists!$A$16:$E$41),5,FALSE))</f>
        <v/>
      </c>
      <c r="O60" s="146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</row>
    <row r="61" spans="1:98" s="47" customFormat="1" ht="180" x14ac:dyDescent="0.25">
      <c r="A61" s="138" t="s">
        <v>114</v>
      </c>
      <c r="B61" s="138" t="s">
        <v>115</v>
      </c>
      <c r="C61" s="139" t="s">
        <v>251</v>
      </c>
      <c r="D61" s="140"/>
      <c r="E61" s="141"/>
      <c r="F61" s="141"/>
      <c r="G61" s="142" t="str">
        <f>IF(ISBLANK(F61),"",(VLOOKUP(CONCATENATE(E61&amp;F61),(Lists!$A$16:$E$41),4,FALSE)))</f>
        <v/>
      </c>
      <c r="H61" s="143" t="str">
        <f>IF(ISBLANK(F61),"",VLOOKUP(CONCATENATE(E61&amp;F61),(Lists!$A$16:$E$41),5,FALSE))</f>
        <v/>
      </c>
      <c r="I61" s="144" t="s">
        <v>165</v>
      </c>
      <c r="J61" s="145"/>
      <c r="K61" s="141"/>
      <c r="L61" s="141"/>
      <c r="M61" s="142" t="str">
        <f>IF(ISBLANK(L61),"",(VLOOKUP(CONCATENATE(K61&amp;L61),(Lists!$A$16:$E$41),4,FALSE)))</f>
        <v/>
      </c>
      <c r="N61" s="143" t="str">
        <f>IF(ISBLANK(L61),"",VLOOKUP(CONCATENATE(K61&amp;L61),(Lists!$A$16:$E$41),5,FALSE))</f>
        <v/>
      </c>
      <c r="O61" s="14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</row>
    <row r="62" spans="1:98" s="47" customFormat="1" ht="60" x14ac:dyDescent="0.25">
      <c r="A62" s="138" t="s">
        <v>114</v>
      </c>
      <c r="B62" s="138" t="s">
        <v>58</v>
      </c>
      <c r="C62" s="139" t="s">
        <v>188</v>
      </c>
      <c r="D62" s="140"/>
      <c r="E62" s="141"/>
      <c r="F62" s="141"/>
      <c r="G62" s="142" t="str">
        <f>IF(ISBLANK(F62),"",(VLOOKUP(CONCATENATE(E62&amp;F62),(Lists!$A$16:$E$41),4,FALSE)))</f>
        <v/>
      </c>
      <c r="H62" s="143" t="str">
        <f>IF(ISBLANK(F62),"",VLOOKUP(CONCATENATE(E62&amp;F62),(Lists!$A$16:$E$41),5,FALSE))</f>
        <v/>
      </c>
      <c r="I62" s="144" t="s">
        <v>252</v>
      </c>
      <c r="J62" s="145"/>
      <c r="K62" s="141"/>
      <c r="L62" s="141"/>
      <c r="M62" s="142" t="str">
        <f>IF(ISBLANK(L62),"",(VLOOKUP(CONCATENATE(K62&amp;L62),(Lists!$A$16:$E$41),4,FALSE)))</f>
        <v/>
      </c>
      <c r="N62" s="143" t="str">
        <f>IF(ISBLANK(L62),"",VLOOKUP(CONCATENATE(K62&amp;L62),(Lists!$A$16:$E$41),5,FALSE))</f>
        <v/>
      </c>
      <c r="O62" s="146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</row>
    <row r="63" spans="1:98" s="47" customFormat="1" ht="135" x14ac:dyDescent="0.25">
      <c r="A63" s="138" t="s">
        <v>102</v>
      </c>
      <c r="B63" s="138" t="s">
        <v>144</v>
      </c>
      <c r="C63" s="139" t="s">
        <v>253</v>
      </c>
      <c r="D63" s="140"/>
      <c r="E63" s="141"/>
      <c r="F63" s="141"/>
      <c r="G63" s="142" t="str">
        <f>IF(ISBLANK(F63),"",(VLOOKUP(CONCATENATE(E63&amp;F63),(Lists!$A$16:$E$41),4,FALSE)))</f>
        <v/>
      </c>
      <c r="H63" s="143" t="str">
        <f>IF(ISBLANK(F63),"",VLOOKUP(CONCATENATE(E63&amp;F63),(Lists!$A$16:$E$41),5,FALSE))</f>
        <v/>
      </c>
      <c r="I63" s="144" t="s">
        <v>166</v>
      </c>
      <c r="J63" s="145"/>
      <c r="K63" s="141"/>
      <c r="L63" s="141"/>
      <c r="M63" s="142" t="str">
        <f>IF(ISBLANK(L63),"",(VLOOKUP(CONCATENATE(K63&amp;L63),(Lists!$A$16:$E$41),4,FALSE)))</f>
        <v/>
      </c>
      <c r="N63" s="143" t="str">
        <f>IF(ISBLANK(L63),"",VLOOKUP(CONCATENATE(K63&amp;L63),(Lists!$A$16:$E$41),5,FALSE))</f>
        <v/>
      </c>
      <c r="O63" s="146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</row>
    <row r="64" spans="1:98" s="47" customFormat="1" ht="75" x14ac:dyDescent="0.25">
      <c r="A64" s="138" t="s">
        <v>102</v>
      </c>
      <c r="B64" s="138" t="s">
        <v>103</v>
      </c>
      <c r="C64" s="139" t="s">
        <v>143</v>
      </c>
      <c r="D64" s="140"/>
      <c r="E64" s="141"/>
      <c r="F64" s="141"/>
      <c r="G64" s="142" t="str">
        <f>IF(ISBLANK(F64),"",(VLOOKUP(CONCATENATE(E64&amp;F64),(Lists!$A$16:$E$41),4,FALSE)))</f>
        <v/>
      </c>
      <c r="H64" s="143" t="str">
        <f>IF(ISBLANK(F64),"",VLOOKUP(CONCATENATE(E64&amp;F64),(Lists!$A$16:$E$41),5,FALSE))</f>
        <v/>
      </c>
      <c r="I64" s="144" t="s">
        <v>254</v>
      </c>
      <c r="J64" s="145"/>
      <c r="K64" s="141"/>
      <c r="L64" s="141"/>
      <c r="M64" s="142" t="str">
        <f>IF(ISBLANK(L64),"",(VLOOKUP(CONCATENATE(K64&amp;L64),(Lists!$A$16:$E$41),4,FALSE)))</f>
        <v/>
      </c>
      <c r="N64" s="143" t="str">
        <f>IF(ISBLANK(L64),"",VLOOKUP(CONCATENATE(K64&amp;L64),(Lists!$A$16:$E$41),5,FALSE))</f>
        <v/>
      </c>
      <c r="O64" s="146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</row>
    <row r="65" spans="1:98" s="47" customFormat="1" ht="165" x14ac:dyDescent="0.25">
      <c r="A65" s="138" t="s">
        <v>104</v>
      </c>
      <c r="B65" s="138" t="s">
        <v>93</v>
      </c>
      <c r="C65" s="139" t="s">
        <v>167</v>
      </c>
      <c r="D65" s="140"/>
      <c r="E65" s="141"/>
      <c r="F65" s="141"/>
      <c r="G65" s="142" t="str">
        <f>IF(ISBLANK(F65),"",(VLOOKUP(CONCATENATE(E65&amp;F65),(Lists!$A$16:$E$41),4,FALSE)))</f>
        <v/>
      </c>
      <c r="H65" s="143" t="str">
        <f>IF(ISBLANK(F65),"",VLOOKUP(CONCATENATE(E65&amp;F65),(Lists!$A$16:$E$41),5,FALSE))</f>
        <v/>
      </c>
      <c r="I65" s="144" t="s">
        <v>255</v>
      </c>
      <c r="J65" s="145"/>
      <c r="K65" s="141"/>
      <c r="L65" s="141"/>
      <c r="M65" s="142" t="str">
        <f>IF(ISBLANK(L65),"",(VLOOKUP(CONCATENATE(K65&amp;L65),(Lists!$A$16:$E$41),4,FALSE)))</f>
        <v/>
      </c>
      <c r="N65" s="143" t="str">
        <f>IF(ISBLANK(L65),"",VLOOKUP(CONCATENATE(K65&amp;L65),(Lists!$A$16:$E$41),5,FALSE))</f>
        <v/>
      </c>
      <c r="O65" s="14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</row>
    <row r="66" spans="1:98" s="47" customFormat="1" ht="60" x14ac:dyDescent="0.25">
      <c r="A66" s="138" t="s">
        <v>104</v>
      </c>
      <c r="B66" s="138" t="s">
        <v>94</v>
      </c>
      <c r="C66" s="139" t="s">
        <v>142</v>
      </c>
      <c r="D66" s="140"/>
      <c r="E66" s="141"/>
      <c r="F66" s="141"/>
      <c r="G66" s="142" t="str">
        <f>IF(ISBLANK(F66),"",(VLOOKUP(CONCATENATE(E66&amp;F66),(Lists!$A$16:$E$41),4,FALSE)))</f>
        <v/>
      </c>
      <c r="H66" s="143" t="str">
        <f>IF(ISBLANK(F66),"",VLOOKUP(CONCATENATE(E66&amp;F66),(Lists!$A$16:$E$41),5,FALSE))</f>
        <v/>
      </c>
      <c r="I66" s="144" t="s">
        <v>256</v>
      </c>
      <c r="J66" s="145"/>
      <c r="K66" s="141"/>
      <c r="L66" s="141"/>
      <c r="M66" s="142" t="str">
        <f>IF(ISBLANK(L66),"",(VLOOKUP(CONCATENATE(K66&amp;L66),(Lists!$A$16:$E$41),4,FALSE)))</f>
        <v/>
      </c>
      <c r="N66" s="143" t="str">
        <f>IF(ISBLANK(L66),"",VLOOKUP(CONCATENATE(K66&amp;L66),(Lists!$A$16:$E$41),5,FALSE))</f>
        <v/>
      </c>
      <c r="O66" s="146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</row>
    <row r="67" spans="1:98" s="47" customFormat="1" ht="150" x14ac:dyDescent="0.25">
      <c r="A67" s="148" t="s">
        <v>129</v>
      </c>
      <c r="B67" s="148" t="s">
        <v>136</v>
      </c>
      <c r="C67" s="149" t="s">
        <v>192</v>
      </c>
      <c r="D67" s="140"/>
      <c r="E67" s="141"/>
      <c r="F67" s="141"/>
      <c r="G67" s="142" t="str">
        <f>IF(ISBLANK(F67),"",(VLOOKUP(CONCATENATE(E67&amp;F67),(Lists!$A$16:$E$41),4,FALSE)))</f>
        <v/>
      </c>
      <c r="H67" s="143" t="str">
        <f>IF(ISBLANK(F67),"",VLOOKUP(CONCATENATE(E67&amp;F67),(Lists!$A$16:$E$41),5,FALSE))</f>
        <v/>
      </c>
      <c r="I67" s="144" t="s">
        <v>257</v>
      </c>
      <c r="J67" s="145"/>
      <c r="K67" s="141"/>
      <c r="L67" s="141"/>
      <c r="M67" s="142" t="str">
        <f>IF(ISBLANK(L67),"",(VLOOKUP(CONCATENATE(K67&amp;L67),(Lists!$A$16:$E$41),4,FALSE)))</f>
        <v/>
      </c>
      <c r="N67" s="143" t="str">
        <f>IF(ISBLANK(L67),"",VLOOKUP(CONCATENATE(K67&amp;L67),(Lists!$A$16:$E$41),5,FALSE))</f>
        <v/>
      </c>
      <c r="O67" s="146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</row>
    <row r="68" spans="1:98" s="47" customFormat="1" ht="15" x14ac:dyDescent="0.25">
      <c r="A68" s="138" t="s">
        <v>117</v>
      </c>
      <c r="B68" s="150"/>
      <c r="C68" s="151"/>
      <c r="D68" s="140"/>
      <c r="E68" s="141"/>
      <c r="F68" s="141"/>
      <c r="G68" s="142" t="str">
        <f>IF(ISBLANK(F68),"",(VLOOKUP(CONCATENATE(E68&amp;F68),(Lists!$A$16:$E$41),4,FALSE)))</f>
        <v/>
      </c>
      <c r="H68" s="143" t="str">
        <f>IF(ISBLANK(F68),"",VLOOKUP(CONCATENATE(E68&amp;F68),(Lists!$A$16:$E$41),5,FALSE))</f>
        <v/>
      </c>
      <c r="I68" s="144"/>
      <c r="J68" s="145"/>
      <c r="K68" s="141"/>
      <c r="L68" s="141"/>
      <c r="M68" s="142" t="str">
        <f>IF(ISBLANK(L68),"",(VLOOKUP(CONCATENATE(K68&amp;L68),(Lists!$A$16:$E$41),4,FALSE)))</f>
        <v/>
      </c>
      <c r="N68" s="143" t="str">
        <f>IF(ISBLANK(L68),"",VLOOKUP(CONCATENATE(K68&amp;L68),(Lists!$A$16:$E$41),5,FALSE))</f>
        <v/>
      </c>
      <c r="O68" s="146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</row>
    <row r="69" spans="1:98" s="47" customFormat="1" ht="15" x14ac:dyDescent="0.25">
      <c r="A69" s="138" t="s">
        <v>117</v>
      </c>
      <c r="B69" s="150"/>
      <c r="C69" s="151"/>
      <c r="D69" s="140"/>
      <c r="E69" s="141"/>
      <c r="F69" s="141"/>
      <c r="G69" s="142" t="str">
        <f>IF(ISBLANK(F69),"",(VLOOKUP(CONCATENATE(E69&amp;F69),(Lists!$A$16:$E$41),4,FALSE)))</f>
        <v/>
      </c>
      <c r="H69" s="143" t="str">
        <f>IF(ISBLANK(F69),"",VLOOKUP(CONCATENATE(E69&amp;F69),(Lists!$A$16:$E$41),5,FALSE))</f>
        <v/>
      </c>
      <c r="I69" s="151"/>
      <c r="J69" s="152"/>
      <c r="K69" s="141"/>
      <c r="L69" s="141"/>
      <c r="M69" s="142" t="str">
        <f>IF(ISBLANK(L69),"",(VLOOKUP(CONCATENATE(K69&amp;L69),(Lists!$A$16:$E$41),4,FALSE)))</f>
        <v/>
      </c>
      <c r="N69" s="143" t="str">
        <f>IF(ISBLANK(L69),"",VLOOKUP(CONCATENATE(K69&amp;L69),(Lists!$A$16:$E$41),5,FALSE))</f>
        <v/>
      </c>
      <c r="O69" s="14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</row>
    <row r="70" spans="1:98" s="47" customFormat="1" ht="15" x14ac:dyDescent="0.25">
      <c r="A70" s="138" t="s">
        <v>117</v>
      </c>
      <c r="B70" s="150"/>
      <c r="C70" s="151"/>
      <c r="D70" s="140"/>
      <c r="E70" s="141"/>
      <c r="F70" s="141"/>
      <c r="G70" s="142" t="str">
        <f>IF(ISBLANK(F70),"",(VLOOKUP(CONCATENATE(E70&amp;F70),(Lists!$A$16:$E$41),4,FALSE)))</f>
        <v/>
      </c>
      <c r="H70" s="143" t="str">
        <f>IF(ISBLANK(F70),"",VLOOKUP(CONCATENATE(E70&amp;F70),(Lists!$A$16:$E$41),5,FALSE))</f>
        <v/>
      </c>
      <c r="I70" s="151"/>
      <c r="J70" s="152"/>
      <c r="K70" s="141"/>
      <c r="L70" s="141"/>
      <c r="M70" s="142" t="str">
        <f>IF(ISBLANK(L70),"",(VLOOKUP(CONCATENATE(K70&amp;L70),(Lists!$A$16:$E$41),4,FALSE)))</f>
        <v/>
      </c>
      <c r="N70" s="143" t="str">
        <f>IF(ISBLANK(L70),"",VLOOKUP(CONCATENATE(K70&amp;L70),(Lists!$A$16:$E$41),5,FALSE))</f>
        <v/>
      </c>
      <c r="O70" s="146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</row>
    <row r="71" spans="1:98" s="47" customFormat="1" ht="15" x14ac:dyDescent="0.25">
      <c r="A71" s="138" t="s">
        <v>117</v>
      </c>
      <c r="B71" s="150"/>
      <c r="C71" s="151"/>
      <c r="D71" s="140"/>
      <c r="E71" s="141"/>
      <c r="F71" s="141"/>
      <c r="G71" s="142" t="str">
        <f>IF(ISBLANK(F71),"",(VLOOKUP(CONCATENATE(E71&amp;F71),(Lists!$A$16:$E$41),4,FALSE)))</f>
        <v/>
      </c>
      <c r="H71" s="143" t="str">
        <f>IF(ISBLANK(F71),"",VLOOKUP(CONCATENATE(E71&amp;F71),(Lists!$A$16:$E$41),5,FALSE))</f>
        <v/>
      </c>
      <c r="I71" s="151"/>
      <c r="J71" s="152"/>
      <c r="K71" s="141"/>
      <c r="L71" s="141"/>
      <c r="M71" s="142" t="str">
        <f>IF(ISBLANK(L71),"",(VLOOKUP(CONCATENATE(K71&amp;L71),(Lists!$A$16:$E$41),4,FALSE)))</f>
        <v/>
      </c>
      <c r="N71" s="143" t="str">
        <f>IF(ISBLANK(L71),"",VLOOKUP(CONCATENATE(K71&amp;L71),(Lists!$A$16:$E$41),5,FALSE))</f>
        <v/>
      </c>
      <c r="O71" s="146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</row>
    <row r="72" spans="1:98" s="47" customFormat="1" ht="15" x14ac:dyDescent="0.25">
      <c r="A72" s="138" t="s">
        <v>117</v>
      </c>
      <c r="B72" s="150"/>
      <c r="C72" s="151"/>
      <c r="D72" s="140"/>
      <c r="E72" s="141"/>
      <c r="F72" s="141"/>
      <c r="G72" s="142" t="str">
        <f>IF(ISBLANK(F72),"",(VLOOKUP(CONCATENATE(E72&amp;F72),(Lists!$A$16:$E$41),4,FALSE)))</f>
        <v/>
      </c>
      <c r="H72" s="143" t="str">
        <f>IF(ISBLANK(F72),"",VLOOKUP(CONCATENATE(E72&amp;F72),(Lists!$A$16:$E$41),5,FALSE))</f>
        <v/>
      </c>
      <c r="I72" s="151"/>
      <c r="J72" s="152"/>
      <c r="K72" s="141"/>
      <c r="L72" s="141"/>
      <c r="M72" s="142" t="str">
        <f>IF(ISBLANK(L72),"",(VLOOKUP(CONCATENATE(K72&amp;L72),(Lists!$A$16:$E$41),4,FALSE)))</f>
        <v/>
      </c>
      <c r="N72" s="143" t="str">
        <f>IF(ISBLANK(L72),"",VLOOKUP(CONCATENATE(K72&amp;L72),(Lists!$A$16:$E$41),5,FALSE))</f>
        <v/>
      </c>
      <c r="O72" s="146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</row>
    <row r="73" spans="1:98" s="47" customFormat="1" ht="15" x14ac:dyDescent="0.25">
      <c r="A73" s="138" t="s">
        <v>117</v>
      </c>
      <c r="B73" s="150"/>
      <c r="C73" s="151"/>
      <c r="D73" s="140"/>
      <c r="E73" s="141"/>
      <c r="F73" s="141"/>
      <c r="G73" s="142" t="str">
        <f>IF(ISBLANK(F73),"",(VLOOKUP(CONCATENATE(E73&amp;F73),(Lists!$A$16:$E$41),4,FALSE)))</f>
        <v/>
      </c>
      <c r="H73" s="143" t="str">
        <f>IF(ISBLANK(F73),"",VLOOKUP(CONCATENATE(E73&amp;F73),(Lists!$A$16:$E$41),5,FALSE))</f>
        <v/>
      </c>
      <c r="I73" s="151"/>
      <c r="J73" s="152"/>
      <c r="K73" s="141"/>
      <c r="L73" s="141"/>
      <c r="M73" s="142" t="str">
        <f>IF(ISBLANK(L73),"",(VLOOKUP(CONCATENATE(K73&amp;L73),(Lists!$A$16:$E$41),4,FALSE)))</f>
        <v/>
      </c>
      <c r="N73" s="143" t="str">
        <f>IF(ISBLANK(L73),"",VLOOKUP(CONCATENATE(K73&amp;L73),(Lists!$A$16:$E$41),5,FALSE))</f>
        <v/>
      </c>
      <c r="O73" s="14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</row>
    <row r="74" spans="1:98" s="47" customFormat="1" ht="15" x14ac:dyDescent="0.25">
      <c r="A74" s="138" t="s">
        <v>117</v>
      </c>
      <c r="B74" s="150"/>
      <c r="C74" s="151"/>
      <c r="D74" s="140"/>
      <c r="E74" s="141"/>
      <c r="F74" s="141"/>
      <c r="G74" s="142" t="str">
        <f>IF(ISBLANK(F74),"",(VLOOKUP(CONCATENATE(E74&amp;F74),(Lists!$A$16:$E$41),4,FALSE)))</f>
        <v/>
      </c>
      <c r="H74" s="143" t="str">
        <f>IF(ISBLANK(F74),"",VLOOKUP(CONCATENATE(E74&amp;F74),(Lists!$A$16:$E$41),5,FALSE))</f>
        <v/>
      </c>
      <c r="I74" s="151"/>
      <c r="J74" s="152"/>
      <c r="K74" s="141"/>
      <c r="L74" s="141"/>
      <c r="M74" s="142" t="str">
        <f>IF(ISBLANK(L74),"",(VLOOKUP(CONCATENATE(K74&amp;L74),(Lists!$A$16:$E$41),4,FALSE)))</f>
        <v/>
      </c>
      <c r="N74" s="143" t="str">
        <f>IF(ISBLANK(L74),"",VLOOKUP(CONCATENATE(K74&amp;L74),(Lists!$A$16:$E$41),5,FALSE))</f>
        <v/>
      </c>
      <c r="O74" s="146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</row>
    <row r="75" spans="1:98" s="47" customFormat="1" ht="15" x14ac:dyDescent="0.25">
      <c r="A75" s="138" t="s">
        <v>117</v>
      </c>
      <c r="B75" s="150"/>
      <c r="C75" s="151"/>
      <c r="D75" s="140"/>
      <c r="E75" s="141"/>
      <c r="F75" s="141"/>
      <c r="G75" s="142" t="str">
        <f>IF(ISBLANK(F75),"",(VLOOKUP(CONCATENATE(E75&amp;F75),(Lists!$A$16:$E$41),4,FALSE)))</f>
        <v/>
      </c>
      <c r="H75" s="143" t="str">
        <f>IF(ISBLANK(F75),"",VLOOKUP(CONCATENATE(E75&amp;F75),(Lists!$A$16:$E$41),5,FALSE))</f>
        <v/>
      </c>
      <c r="I75" s="151"/>
      <c r="J75" s="152"/>
      <c r="K75" s="141"/>
      <c r="L75" s="141"/>
      <c r="M75" s="142" t="str">
        <f>IF(ISBLANK(L75),"",(VLOOKUP(CONCATENATE(K75&amp;L75),(Lists!$A$16:$E$41),4,FALSE)))</f>
        <v/>
      </c>
      <c r="N75" s="143" t="str">
        <f>IF(ISBLANK(L75),"",VLOOKUP(CONCATENATE(K75&amp;L75),(Lists!$A$16:$E$41),5,FALSE))</f>
        <v/>
      </c>
      <c r="O75" s="146"/>
      <c r="P75" s="93"/>
      <c r="Q75" s="94"/>
      <c r="R75" s="95"/>
      <c r="S75" s="48"/>
      <c r="T75" s="48"/>
      <c r="U75" s="48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</row>
    <row r="76" spans="1:98" s="47" customFormat="1" ht="15" x14ac:dyDescent="0.25">
      <c r="A76" s="138" t="s">
        <v>117</v>
      </c>
      <c r="B76" s="150"/>
      <c r="C76" s="151"/>
      <c r="D76" s="140"/>
      <c r="E76" s="141"/>
      <c r="F76" s="141"/>
      <c r="G76" s="142" t="str">
        <f>IF(ISBLANK(F76),"",(VLOOKUP(CONCATENATE(E76&amp;F76),(Lists!$A$16:$E$41),4,FALSE)))</f>
        <v/>
      </c>
      <c r="H76" s="143" t="str">
        <f>IF(ISBLANK(F76),"",VLOOKUP(CONCATENATE(E76&amp;F76),(Lists!$A$16:$E$41),5,FALSE))</f>
        <v/>
      </c>
      <c r="I76" s="151"/>
      <c r="J76" s="152"/>
      <c r="K76" s="141"/>
      <c r="L76" s="141"/>
      <c r="M76" s="142" t="str">
        <f>IF(ISBLANK(L76),"",(VLOOKUP(CONCATENATE(K76&amp;L76),(Lists!$A$16:$E$41),4,FALSE)))</f>
        <v/>
      </c>
      <c r="N76" s="143" t="str">
        <f>IF(ISBLANK(L76),"",VLOOKUP(CONCATENATE(K76&amp;L76),(Lists!$A$16:$E$41),5,FALSE))</f>
        <v/>
      </c>
      <c r="O76" s="146"/>
      <c r="P76" s="93"/>
      <c r="Q76" s="94"/>
      <c r="R76" s="95"/>
      <c r="S76" s="48"/>
      <c r="T76" s="48"/>
      <c r="U76" s="48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2"/>
      <c r="CO76" s="92"/>
      <c r="CP76" s="92"/>
      <c r="CQ76" s="92"/>
      <c r="CR76" s="92"/>
      <c r="CS76" s="92"/>
      <c r="CT76" s="92"/>
    </row>
    <row r="77" spans="1:98" s="47" customFormat="1" ht="15" x14ac:dyDescent="0.25">
      <c r="A77" s="138" t="s">
        <v>117</v>
      </c>
      <c r="B77" s="150"/>
      <c r="C77" s="151"/>
      <c r="D77" s="140"/>
      <c r="E77" s="141"/>
      <c r="F77" s="141"/>
      <c r="G77" s="142" t="str">
        <f>IF(ISBLANK(F77),"",(VLOOKUP(CONCATENATE(E77&amp;F77),(Lists!$A$16:$E$41),4,FALSE)))</f>
        <v/>
      </c>
      <c r="H77" s="143" t="str">
        <f>IF(ISBLANK(F77),"",VLOOKUP(CONCATENATE(E77&amp;F77),(Lists!$A$16:$E$41),5,FALSE))</f>
        <v/>
      </c>
      <c r="I77" s="151"/>
      <c r="J77" s="152"/>
      <c r="K77" s="141"/>
      <c r="L77" s="141"/>
      <c r="M77" s="142" t="str">
        <f>IF(ISBLANK(L77),"",(VLOOKUP(CONCATENATE(K77&amp;L77),(Lists!$A$16:$E$41),4,FALSE)))</f>
        <v/>
      </c>
      <c r="N77" s="143" t="str">
        <f>IF(ISBLANK(L77),"",VLOOKUP(CONCATENATE(K77&amp;L77),(Lists!$A$16:$E$41),5,FALSE))</f>
        <v/>
      </c>
      <c r="O77" s="146"/>
      <c r="P77" s="93"/>
      <c r="Q77" s="94"/>
      <c r="R77" s="95"/>
      <c r="S77" s="48"/>
      <c r="T77" s="48"/>
      <c r="U77" s="48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</row>
    <row r="78" spans="1:98" s="47" customFormat="1" ht="27.95" customHeight="1" x14ac:dyDescent="0.35">
      <c r="A78" s="185" t="s">
        <v>208</v>
      </c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93"/>
      <c r="Q78" s="94"/>
      <c r="R78" s="95"/>
      <c r="S78" s="48"/>
      <c r="T78" s="48"/>
      <c r="U78" s="48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2"/>
      <c r="CO78" s="92"/>
      <c r="CP78" s="92"/>
      <c r="CQ78" s="92"/>
      <c r="CR78" s="92"/>
      <c r="CS78" s="92"/>
      <c r="CT78" s="92"/>
    </row>
    <row r="79" spans="1:98" s="47" customFormat="1" x14ac:dyDescent="0.35">
      <c r="A79" s="49"/>
      <c r="B79" s="49"/>
      <c r="C79" s="40"/>
      <c r="D79" s="40"/>
      <c r="E79" s="40"/>
      <c r="F79" s="44"/>
      <c r="G79" s="44"/>
      <c r="H79" s="44"/>
      <c r="I79" s="44"/>
      <c r="J79" s="44"/>
      <c r="K79" s="83"/>
      <c r="L79" s="53"/>
      <c r="M79" s="53"/>
      <c r="N79" s="50"/>
      <c r="O79" s="50"/>
      <c r="P79" s="93"/>
      <c r="Q79" s="94"/>
      <c r="R79" s="95"/>
      <c r="S79" s="48"/>
      <c r="T79" s="48"/>
      <c r="U79" s="48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</row>
    <row r="80" spans="1:98" s="47" customFormat="1" x14ac:dyDescent="0.35">
      <c r="A80" s="49"/>
      <c r="B80" s="49"/>
      <c r="C80" s="40"/>
      <c r="D80" s="40"/>
      <c r="E80" s="40"/>
      <c r="F80" s="44"/>
      <c r="G80" s="44"/>
      <c r="H80" s="44"/>
      <c r="I80" s="44"/>
      <c r="J80" s="44"/>
      <c r="K80" s="83"/>
      <c r="L80" s="53"/>
      <c r="M80" s="53"/>
      <c r="N80" s="50"/>
      <c r="O80" s="50"/>
      <c r="P80" s="93"/>
      <c r="Q80" s="94"/>
      <c r="R80" s="95"/>
      <c r="S80" s="48"/>
      <c r="T80" s="48"/>
      <c r="U80" s="48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</row>
    <row r="81" spans="3:22" x14ac:dyDescent="0.35">
      <c r="C81" s="40"/>
      <c r="D81" s="40"/>
      <c r="E81" s="40"/>
      <c r="K81" s="83"/>
      <c r="L81" s="53"/>
      <c r="M81" s="53"/>
      <c r="N81" s="50"/>
      <c r="O81" s="50"/>
      <c r="P81" s="96"/>
      <c r="Q81" s="97"/>
      <c r="R81" s="98"/>
      <c r="S81" s="52"/>
      <c r="T81" s="52"/>
      <c r="U81" s="52"/>
    </row>
    <row r="82" spans="3:22" x14ac:dyDescent="0.35">
      <c r="C82" s="40"/>
      <c r="D82" s="40"/>
      <c r="E82" s="40"/>
      <c r="K82" s="83"/>
      <c r="L82" s="53"/>
      <c r="M82" s="53"/>
      <c r="N82" s="50"/>
      <c r="O82" s="50"/>
      <c r="P82" s="96"/>
      <c r="Q82" s="97"/>
      <c r="R82" s="98"/>
      <c r="S82" s="52"/>
      <c r="T82" s="52"/>
      <c r="U82" s="52"/>
    </row>
    <row r="83" spans="3:22" x14ac:dyDescent="0.35">
      <c r="C83" s="40"/>
      <c r="D83" s="41"/>
      <c r="E83" s="41"/>
      <c r="K83" s="83"/>
      <c r="L83" s="53"/>
      <c r="M83" s="53"/>
      <c r="N83" s="50"/>
      <c r="O83" s="50"/>
      <c r="P83" s="96"/>
      <c r="Q83" s="97"/>
      <c r="R83" s="98"/>
      <c r="S83" s="52"/>
      <c r="T83" s="52"/>
      <c r="U83" s="52"/>
    </row>
    <row r="84" spans="3:22" x14ac:dyDescent="0.35">
      <c r="C84" s="40"/>
      <c r="D84" s="54"/>
      <c r="E84" s="54"/>
      <c r="K84" s="83"/>
      <c r="L84" s="53"/>
      <c r="M84" s="53"/>
      <c r="N84" s="55"/>
      <c r="O84" s="51"/>
      <c r="P84" s="96"/>
      <c r="Q84" s="97"/>
      <c r="R84" s="98"/>
      <c r="S84" s="52"/>
      <c r="T84" s="52"/>
      <c r="U84" s="52"/>
    </row>
    <row r="85" spans="3:22" x14ac:dyDescent="0.35">
      <c r="C85" s="40"/>
      <c r="D85" s="54"/>
      <c r="E85" s="54"/>
      <c r="K85" s="83"/>
      <c r="L85" s="53"/>
      <c r="M85" s="53"/>
      <c r="N85" s="55"/>
      <c r="O85" s="51"/>
      <c r="P85" s="96"/>
      <c r="Q85" s="97"/>
      <c r="R85" s="98"/>
      <c r="S85" s="52"/>
      <c r="T85" s="52"/>
      <c r="U85" s="52"/>
    </row>
    <row r="86" spans="3:22" x14ac:dyDescent="0.35">
      <c r="C86" s="42"/>
      <c r="D86" s="54"/>
      <c r="E86" s="54"/>
      <c r="K86" s="83"/>
      <c r="L86" s="53"/>
      <c r="M86" s="53"/>
      <c r="N86" s="55"/>
      <c r="O86" s="51"/>
      <c r="P86" s="96"/>
      <c r="Q86" s="97"/>
      <c r="R86" s="98"/>
      <c r="S86" s="52"/>
      <c r="T86" s="52"/>
      <c r="U86" s="52"/>
    </row>
    <row r="87" spans="3:22" x14ac:dyDescent="0.35">
      <c r="C87" s="54"/>
      <c r="D87" s="54"/>
      <c r="E87" s="54"/>
      <c r="K87" s="83"/>
      <c r="L87" s="53"/>
      <c r="M87" s="53"/>
      <c r="N87" s="55"/>
      <c r="O87" s="51"/>
      <c r="P87" s="96"/>
      <c r="Q87" s="97"/>
      <c r="R87" s="98"/>
      <c r="S87" s="52"/>
      <c r="T87" s="52"/>
      <c r="U87" s="52"/>
    </row>
    <row r="88" spans="3:22" x14ac:dyDescent="0.35">
      <c r="C88" s="54"/>
      <c r="D88" s="54"/>
      <c r="E88" s="54"/>
      <c r="K88" s="83"/>
      <c r="L88" s="53"/>
      <c r="M88" s="53"/>
      <c r="N88" s="55"/>
      <c r="O88" s="51"/>
      <c r="P88" s="96"/>
      <c r="Q88" s="97"/>
      <c r="R88" s="98"/>
      <c r="S88" s="52"/>
      <c r="T88" s="52"/>
      <c r="U88" s="52"/>
    </row>
    <row r="89" spans="3:22" x14ac:dyDescent="0.35">
      <c r="C89" s="43"/>
      <c r="D89" s="43"/>
      <c r="E89" s="43"/>
      <c r="K89" s="83"/>
      <c r="L89" s="53"/>
      <c r="M89" s="53"/>
      <c r="N89" s="55"/>
      <c r="O89" s="51"/>
      <c r="P89" s="96"/>
      <c r="Q89" s="97"/>
      <c r="R89" s="98"/>
      <c r="S89" s="52"/>
      <c r="T89" s="52"/>
      <c r="U89" s="52"/>
    </row>
    <row r="90" spans="3:22" x14ac:dyDescent="0.35">
      <c r="C90" s="43"/>
      <c r="D90" s="43"/>
      <c r="E90" s="43"/>
      <c r="K90" s="83"/>
      <c r="L90" s="53"/>
      <c r="M90" s="53"/>
      <c r="N90" s="55"/>
      <c r="O90" s="51"/>
      <c r="P90" s="96"/>
      <c r="Q90" s="97"/>
      <c r="R90" s="98"/>
      <c r="S90" s="52"/>
      <c r="T90" s="52"/>
      <c r="U90" s="52"/>
    </row>
    <row r="91" spans="3:22" x14ac:dyDescent="0.35">
      <c r="C91" s="43"/>
      <c r="D91" s="43"/>
      <c r="E91" s="43"/>
      <c r="K91" s="83"/>
      <c r="L91" s="53"/>
      <c r="M91" s="53"/>
      <c r="N91" s="55"/>
      <c r="O91" s="51"/>
      <c r="P91" s="96"/>
      <c r="Q91" s="97"/>
      <c r="R91" s="98"/>
      <c r="S91" s="52"/>
      <c r="T91" s="52"/>
      <c r="U91" s="52"/>
    </row>
    <row r="92" spans="3:22" x14ac:dyDescent="0.35">
      <c r="C92" s="43"/>
      <c r="D92" s="43"/>
      <c r="E92" s="43"/>
      <c r="K92" s="83"/>
      <c r="L92" s="53"/>
      <c r="M92" s="53"/>
      <c r="N92" s="55"/>
      <c r="O92" s="51"/>
      <c r="P92" s="99"/>
      <c r="Q92" s="96"/>
      <c r="R92" s="97"/>
      <c r="S92" s="98"/>
      <c r="T92" s="52"/>
      <c r="U92" s="52"/>
      <c r="V92" s="52"/>
    </row>
    <row r="93" spans="3:22" x14ac:dyDescent="0.35">
      <c r="C93" s="43"/>
      <c r="D93" s="43"/>
      <c r="E93" s="43"/>
      <c r="K93" s="83"/>
      <c r="L93" s="53"/>
      <c r="M93" s="53"/>
      <c r="N93" s="55"/>
      <c r="O93" s="51"/>
      <c r="P93" s="99"/>
      <c r="Q93" s="96"/>
      <c r="R93" s="97"/>
      <c r="S93" s="98"/>
      <c r="T93" s="52"/>
      <c r="U93" s="52"/>
      <c r="V93" s="52"/>
    </row>
    <row r="94" spans="3:22" x14ac:dyDescent="0.35">
      <c r="C94" s="43"/>
      <c r="D94" s="43"/>
      <c r="E94" s="43"/>
      <c r="K94" s="83"/>
      <c r="L94" s="53"/>
      <c r="M94" s="53"/>
      <c r="N94" s="55"/>
      <c r="O94" s="51"/>
      <c r="P94" s="99"/>
      <c r="Q94" s="96"/>
      <c r="R94" s="97"/>
      <c r="S94" s="98"/>
      <c r="T94" s="52"/>
      <c r="U94" s="52"/>
      <c r="V94" s="52"/>
    </row>
    <row r="95" spans="3:22" x14ac:dyDescent="0.35">
      <c r="C95" s="43"/>
      <c r="D95" s="43"/>
      <c r="E95" s="43"/>
      <c r="K95" s="83"/>
      <c r="L95" s="53"/>
      <c r="M95" s="53"/>
      <c r="N95" s="55"/>
      <c r="O95" s="51"/>
      <c r="P95" s="99"/>
      <c r="Q95" s="96"/>
      <c r="R95" s="97"/>
      <c r="S95" s="98"/>
      <c r="T95" s="52"/>
      <c r="U95" s="52"/>
      <c r="V95" s="52"/>
    </row>
    <row r="96" spans="3:22" x14ac:dyDescent="0.35">
      <c r="C96" s="43"/>
      <c r="D96" s="43"/>
      <c r="E96" s="43"/>
      <c r="K96" s="83"/>
      <c r="L96" s="53"/>
      <c r="M96" s="53"/>
      <c r="N96" s="55"/>
      <c r="O96" s="51"/>
      <c r="P96" s="99"/>
      <c r="Q96" s="96"/>
      <c r="R96" s="97"/>
      <c r="S96" s="98"/>
      <c r="T96" s="52"/>
      <c r="U96" s="52"/>
      <c r="V96" s="52"/>
    </row>
    <row r="97" spans="3:22" x14ac:dyDescent="0.35">
      <c r="C97" s="43"/>
      <c r="D97" s="43"/>
      <c r="E97" s="43"/>
      <c r="K97" s="83"/>
      <c r="L97" s="53"/>
      <c r="M97" s="53"/>
      <c r="N97" s="55"/>
      <c r="O97" s="51"/>
      <c r="P97" s="99"/>
      <c r="Q97" s="96"/>
      <c r="R97" s="97"/>
      <c r="S97" s="98"/>
      <c r="T97" s="52"/>
      <c r="U97" s="52"/>
      <c r="V97" s="52"/>
    </row>
    <row r="98" spans="3:22" x14ac:dyDescent="0.35">
      <c r="C98" s="43"/>
      <c r="D98" s="43"/>
      <c r="E98" s="43"/>
      <c r="K98" s="83"/>
      <c r="L98" s="53"/>
      <c r="M98" s="53"/>
      <c r="N98" s="55"/>
      <c r="O98" s="51"/>
      <c r="P98" s="52"/>
      <c r="Q98" s="52"/>
      <c r="R98" s="100"/>
      <c r="S98" s="101"/>
      <c r="T98" s="52"/>
      <c r="U98" s="52"/>
      <c r="V98" s="52"/>
    </row>
    <row r="99" spans="3:22" x14ac:dyDescent="0.35">
      <c r="C99" s="43"/>
      <c r="D99" s="43"/>
      <c r="E99" s="43"/>
      <c r="K99" s="83"/>
      <c r="L99" s="53"/>
      <c r="M99" s="53"/>
      <c r="N99" s="55"/>
      <c r="O99" s="51"/>
      <c r="P99" s="52"/>
      <c r="Q99" s="52"/>
      <c r="R99" s="100"/>
      <c r="S99" s="101"/>
      <c r="T99" s="52"/>
      <c r="U99" s="52"/>
      <c r="V99" s="52"/>
    </row>
    <row r="100" spans="3:22" x14ac:dyDescent="0.35">
      <c r="C100" s="43"/>
      <c r="D100" s="43"/>
      <c r="E100" s="43"/>
      <c r="K100" s="83"/>
      <c r="L100" s="53"/>
      <c r="M100" s="53"/>
      <c r="N100" s="55"/>
      <c r="O100" s="51"/>
      <c r="P100" s="52"/>
      <c r="Q100" s="52"/>
      <c r="R100" s="100"/>
      <c r="S100" s="101"/>
      <c r="T100" s="52"/>
      <c r="U100" s="52"/>
      <c r="V100" s="52"/>
    </row>
    <row r="101" spans="3:22" x14ac:dyDescent="0.35">
      <c r="C101" s="43"/>
      <c r="D101" s="43"/>
      <c r="E101" s="43"/>
      <c r="K101" s="83"/>
      <c r="L101" s="53"/>
      <c r="M101" s="53"/>
      <c r="N101" s="55"/>
      <c r="O101" s="51"/>
      <c r="P101" s="52"/>
      <c r="Q101" s="52"/>
      <c r="R101" s="100"/>
      <c r="S101" s="101"/>
      <c r="T101" s="52"/>
      <c r="U101" s="52"/>
      <c r="V101" s="52"/>
    </row>
    <row r="102" spans="3:22" x14ac:dyDescent="0.35">
      <c r="C102" s="43"/>
      <c r="D102" s="43"/>
      <c r="E102" s="43"/>
      <c r="K102" s="83"/>
      <c r="L102" s="53"/>
      <c r="M102" s="53"/>
      <c r="N102" s="55"/>
      <c r="O102" s="51"/>
      <c r="P102" s="52"/>
      <c r="Q102" s="52"/>
      <c r="R102" s="100"/>
      <c r="S102" s="101"/>
      <c r="T102" s="52"/>
      <c r="U102" s="52"/>
      <c r="V102" s="52"/>
    </row>
    <row r="103" spans="3:22" x14ac:dyDescent="0.35">
      <c r="C103" s="43"/>
      <c r="D103" s="43"/>
      <c r="E103" s="43"/>
      <c r="K103" s="83"/>
      <c r="L103" s="53"/>
      <c r="M103" s="53"/>
      <c r="N103" s="55"/>
      <c r="O103" s="51"/>
      <c r="P103" s="52"/>
      <c r="Q103" s="52"/>
      <c r="R103" s="100"/>
      <c r="S103" s="101"/>
      <c r="T103" s="52"/>
      <c r="U103" s="52"/>
      <c r="V103" s="52"/>
    </row>
    <row r="104" spans="3:22" x14ac:dyDescent="0.35">
      <c r="C104" s="43"/>
      <c r="D104" s="43"/>
      <c r="E104" s="43"/>
      <c r="K104" s="83"/>
      <c r="L104" s="53"/>
      <c r="M104" s="53"/>
      <c r="N104" s="55"/>
      <c r="O104" s="51"/>
      <c r="P104" s="52"/>
      <c r="Q104" s="52"/>
      <c r="R104" s="100"/>
      <c r="S104" s="101"/>
      <c r="T104" s="52"/>
      <c r="U104" s="52"/>
      <c r="V104" s="52"/>
    </row>
    <row r="105" spans="3:22" x14ac:dyDescent="0.35">
      <c r="C105" s="43"/>
      <c r="D105" s="43"/>
      <c r="E105" s="43"/>
      <c r="K105" s="83"/>
      <c r="L105" s="53"/>
      <c r="M105" s="53"/>
      <c r="N105" s="55"/>
      <c r="O105" s="51"/>
      <c r="P105" s="52"/>
      <c r="Q105" s="52"/>
      <c r="R105" s="100"/>
      <c r="S105" s="101"/>
      <c r="T105" s="52"/>
      <c r="U105" s="52"/>
      <c r="V105" s="52"/>
    </row>
    <row r="106" spans="3:22" x14ac:dyDescent="0.35">
      <c r="C106" s="43"/>
      <c r="D106" s="43"/>
      <c r="E106" s="43"/>
      <c r="K106" s="83"/>
      <c r="L106" s="53"/>
      <c r="M106" s="53"/>
      <c r="N106" s="55"/>
      <c r="O106" s="51"/>
      <c r="P106" s="52"/>
      <c r="Q106" s="52"/>
      <c r="R106" s="100"/>
      <c r="S106" s="101"/>
      <c r="T106" s="52"/>
      <c r="U106" s="52"/>
      <c r="V106" s="52"/>
    </row>
    <row r="107" spans="3:22" x14ac:dyDescent="0.35">
      <c r="C107" s="43"/>
      <c r="D107" s="43"/>
      <c r="E107" s="43"/>
      <c r="K107" s="83"/>
      <c r="L107" s="53"/>
      <c r="M107" s="53"/>
      <c r="N107" s="55"/>
      <c r="O107" s="51"/>
      <c r="P107" s="52"/>
      <c r="Q107" s="52"/>
      <c r="R107" s="100"/>
      <c r="S107" s="101"/>
      <c r="T107" s="52"/>
      <c r="U107" s="52"/>
      <c r="V107" s="52"/>
    </row>
    <row r="108" spans="3:22" x14ac:dyDescent="0.35">
      <c r="C108" s="43"/>
      <c r="D108" s="43"/>
      <c r="E108" s="43"/>
      <c r="K108" s="83"/>
      <c r="L108" s="53"/>
      <c r="M108" s="53"/>
      <c r="N108" s="55"/>
      <c r="O108" s="51"/>
      <c r="P108" s="52"/>
      <c r="Q108" s="52"/>
      <c r="R108" s="100"/>
      <c r="S108" s="101"/>
      <c r="T108" s="52"/>
      <c r="U108" s="52"/>
      <c r="V108" s="52"/>
    </row>
    <row r="109" spans="3:22" x14ac:dyDescent="0.35">
      <c r="C109" s="43"/>
      <c r="D109" s="43"/>
      <c r="E109" s="43"/>
      <c r="K109" s="83"/>
      <c r="L109" s="53"/>
      <c r="M109" s="53"/>
      <c r="N109" s="55"/>
      <c r="O109" s="51"/>
      <c r="P109" s="52"/>
      <c r="Q109" s="52"/>
      <c r="R109" s="100"/>
      <c r="S109" s="101"/>
      <c r="T109" s="52"/>
      <c r="U109" s="52"/>
      <c r="V109" s="52"/>
    </row>
    <row r="110" spans="3:22" x14ac:dyDescent="0.35">
      <c r="C110" s="43"/>
      <c r="D110" s="43"/>
      <c r="E110" s="43"/>
      <c r="K110" s="83"/>
      <c r="L110" s="53"/>
      <c r="M110" s="53"/>
      <c r="N110" s="50"/>
      <c r="O110" s="50"/>
      <c r="P110" s="52"/>
      <c r="Q110" s="52"/>
      <c r="R110" s="100"/>
      <c r="S110" s="101"/>
      <c r="T110" s="52"/>
      <c r="U110" s="52"/>
      <c r="V110" s="52"/>
    </row>
    <row r="111" spans="3:22" x14ac:dyDescent="0.35">
      <c r="C111" s="43"/>
      <c r="D111" s="43"/>
      <c r="E111" s="43"/>
      <c r="K111" s="83"/>
      <c r="L111" s="53"/>
      <c r="M111" s="53"/>
      <c r="N111" s="50"/>
      <c r="O111" s="50"/>
      <c r="P111" s="52"/>
      <c r="Q111" s="52"/>
      <c r="R111" s="100"/>
      <c r="S111" s="101"/>
      <c r="T111" s="52"/>
      <c r="U111" s="52"/>
      <c r="V111" s="52"/>
    </row>
    <row r="112" spans="3:22" x14ac:dyDescent="0.35">
      <c r="C112" s="43"/>
      <c r="D112" s="43"/>
      <c r="E112" s="43"/>
      <c r="K112" s="83"/>
      <c r="L112" s="53"/>
      <c r="M112" s="53"/>
      <c r="N112" s="50"/>
      <c r="O112" s="50"/>
      <c r="P112" s="52"/>
      <c r="Q112" s="52"/>
      <c r="R112" s="100"/>
      <c r="S112" s="101"/>
      <c r="T112" s="52"/>
      <c r="U112" s="52"/>
      <c r="V112" s="52"/>
    </row>
    <row r="113" spans="3:22" x14ac:dyDescent="0.35">
      <c r="C113" s="43"/>
      <c r="D113" s="43"/>
      <c r="E113" s="43"/>
      <c r="K113" s="83"/>
      <c r="L113" s="53"/>
      <c r="M113" s="53"/>
      <c r="N113" s="50"/>
      <c r="O113" s="50"/>
      <c r="P113" s="52"/>
      <c r="Q113" s="52"/>
      <c r="R113" s="100"/>
      <c r="S113" s="101"/>
      <c r="T113" s="52"/>
      <c r="U113" s="52"/>
      <c r="V113" s="52"/>
    </row>
    <row r="114" spans="3:22" x14ac:dyDescent="0.35">
      <c r="C114" s="43"/>
      <c r="D114" s="43"/>
      <c r="E114" s="43"/>
      <c r="K114" s="83"/>
      <c r="L114" s="53"/>
      <c r="M114" s="53"/>
      <c r="N114" s="50"/>
      <c r="O114" s="50"/>
      <c r="P114" s="52"/>
      <c r="Q114" s="52"/>
      <c r="R114" s="100"/>
      <c r="S114" s="101"/>
      <c r="T114" s="52"/>
      <c r="U114" s="52"/>
      <c r="V114" s="52"/>
    </row>
    <row r="115" spans="3:22" x14ac:dyDescent="0.35">
      <c r="C115" s="43"/>
      <c r="D115" s="43"/>
      <c r="E115" s="43"/>
      <c r="K115" s="83"/>
      <c r="L115" s="53"/>
      <c r="M115" s="53"/>
      <c r="N115" s="50"/>
      <c r="O115" s="50"/>
      <c r="P115" s="52"/>
      <c r="Q115" s="52"/>
      <c r="R115" s="100"/>
      <c r="S115" s="101"/>
      <c r="T115" s="52"/>
      <c r="U115" s="52"/>
      <c r="V115" s="52"/>
    </row>
    <row r="116" spans="3:22" x14ac:dyDescent="0.35">
      <c r="C116" s="43"/>
      <c r="D116" s="43"/>
      <c r="E116" s="43"/>
      <c r="K116" s="83"/>
      <c r="L116" s="53"/>
      <c r="M116" s="53"/>
      <c r="N116" s="50"/>
      <c r="O116" s="50"/>
      <c r="P116" s="52"/>
      <c r="Q116" s="52"/>
      <c r="R116" s="100"/>
      <c r="S116" s="101"/>
      <c r="T116" s="52"/>
      <c r="U116" s="52"/>
      <c r="V116" s="52"/>
    </row>
    <row r="117" spans="3:22" x14ac:dyDescent="0.35">
      <c r="C117" s="43"/>
      <c r="D117" s="43"/>
      <c r="E117" s="43"/>
      <c r="K117" s="83"/>
      <c r="L117" s="53"/>
      <c r="M117" s="53"/>
      <c r="N117" s="50"/>
      <c r="O117" s="50"/>
      <c r="P117" s="52"/>
      <c r="Q117" s="52"/>
      <c r="R117" s="100"/>
      <c r="S117" s="101"/>
      <c r="T117" s="52"/>
      <c r="U117" s="52"/>
      <c r="V117" s="52"/>
    </row>
    <row r="118" spans="3:22" x14ac:dyDescent="0.35">
      <c r="C118" s="43"/>
      <c r="D118" s="43"/>
      <c r="E118" s="43"/>
      <c r="K118" s="83"/>
      <c r="L118" s="53"/>
      <c r="M118" s="53"/>
      <c r="N118" s="56"/>
      <c r="O118" s="50"/>
      <c r="P118" s="52"/>
      <c r="Q118" s="52"/>
      <c r="R118" s="100"/>
      <c r="S118" s="101"/>
      <c r="T118" s="52"/>
      <c r="U118" s="52"/>
      <c r="V118" s="52"/>
    </row>
    <row r="119" spans="3:22" x14ac:dyDescent="0.35">
      <c r="C119" s="43"/>
      <c r="D119" s="43"/>
      <c r="E119" s="43"/>
      <c r="K119" s="83"/>
      <c r="L119" s="53"/>
      <c r="M119" s="53"/>
      <c r="N119" s="56"/>
      <c r="O119" s="50"/>
      <c r="P119" s="52"/>
      <c r="Q119" s="52"/>
      <c r="R119" s="100"/>
      <c r="S119" s="101"/>
      <c r="T119" s="52"/>
      <c r="U119" s="52"/>
      <c r="V119" s="52"/>
    </row>
    <row r="120" spans="3:22" x14ac:dyDescent="0.35">
      <c r="C120" s="43"/>
      <c r="D120" s="43"/>
      <c r="E120" s="43"/>
      <c r="K120" s="83"/>
      <c r="L120" s="53"/>
      <c r="M120" s="53"/>
      <c r="N120" s="56"/>
      <c r="O120" s="50"/>
      <c r="P120" s="52"/>
      <c r="Q120" s="52"/>
      <c r="R120" s="100"/>
      <c r="S120" s="101"/>
      <c r="T120" s="52"/>
      <c r="U120" s="52"/>
      <c r="V120" s="52"/>
    </row>
    <row r="121" spans="3:22" x14ac:dyDescent="0.35">
      <c r="C121" s="43"/>
      <c r="D121" s="43"/>
      <c r="E121" s="43"/>
      <c r="K121" s="83"/>
      <c r="L121" s="53"/>
      <c r="M121" s="53"/>
      <c r="N121" s="56"/>
      <c r="O121" s="50"/>
      <c r="P121" s="52"/>
      <c r="Q121" s="52"/>
      <c r="R121" s="100"/>
      <c r="S121" s="101"/>
      <c r="T121" s="52"/>
      <c r="U121" s="52"/>
      <c r="V121" s="52"/>
    </row>
    <row r="122" spans="3:22" x14ac:dyDescent="0.35">
      <c r="C122" s="43"/>
      <c r="D122" s="43"/>
      <c r="E122" s="43"/>
      <c r="K122" s="83"/>
      <c r="L122" s="53"/>
      <c r="M122" s="53"/>
      <c r="N122" s="56"/>
      <c r="O122" s="50"/>
      <c r="P122" s="52"/>
      <c r="Q122" s="52"/>
      <c r="R122" s="100"/>
      <c r="S122" s="101"/>
      <c r="T122" s="52"/>
      <c r="U122" s="52"/>
      <c r="V122" s="52"/>
    </row>
    <row r="123" spans="3:22" x14ac:dyDescent="0.35">
      <c r="C123" s="43"/>
      <c r="D123" s="43"/>
      <c r="E123" s="43"/>
      <c r="K123" s="83"/>
      <c r="L123" s="53"/>
      <c r="M123" s="53"/>
      <c r="N123" s="56"/>
      <c r="O123" s="50"/>
      <c r="P123" s="52"/>
      <c r="Q123" s="52"/>
      <c r="R123" s="100"/>
      <c r="S123" s="101"/>
      <c r="T123" s="52"/>
      <c r="U123" s="52"/>
      <c r="V123" s="52"/>
    </row>
    <row r="124" spans="3:22" x14ac:dyDescent="0.35">
      <c r="C124" s="43"/>
      <c r="D124" s="43"/>
      <c r="E124" s="43"/>
      <c r="K124" s="83"/>
      <c r="L124" s="53"/>
      <c r="M124" s="53"/>
      <c r="N124" s="56"/>
      <c r="O124" s="50"/>
      <c r="P124" s="99"/>
      <c r="Q124" s="96"/>
      <c r="R124" s="97"/>
      <c r="S124" s="98"/>
      <c r="T124" s="52"/>
      <c r="U124" s="52"/>
      <c r="V124" s="52"/>
    </row>
    <row r="125" spans="3:22" x14ac:dyDescent="0.35">
      <c r="C125" s="43"/>
      <c r="D125" s="43"/>
      <c r="E125" s="43"/>
      <c r="K125" s="83"/>
      <c r="L125" s="53"/>
      <c r="M125" s="53"/>
      <c r="N125" s="56"/>
      <c r="O125" s="50"/>
      <c r="P125" s="99"/>
      <c r="Q125" s="96"/>
      <c r="R125" s="97"/>
      <c r="S125" s="98"/>
      <c r="T125" s="52"/>
      <c r="U125" s="52"/>
      <c r="V125" s="52"/>
    </row>
    <row r="126" spans="3:22" x14ac:dyDescent="0.35">
      <c r="C126" s="43"/>
      <c r="D126" s="43"/>
      <c r="E126" s="43"/>
      <c r="K126" s="83"/>
      <c r="L126" s="53"/>
      <c r="M126" s="53"/>
      <c r="N126" s="56"/>
      <c r="O126" s="50"/>
      <c r="P126" s="99"/>
      <c r="Q126" s="96"/>
      <c r="R126" s="97"/>
      <c r="S126" s="98"/>
      <c r="T126" s="52"/>
      <c r="U126" s="52"/>
      <c r="V126" s="52"/>
    </row>
    <row r="127" spans="3:22" x14ac:dyDescent="0.35">
      <c r="C127" s="43"/>
      <c r="D127" s="43"/>
      <c r="E127" s="43"/>
      <c r="K127" s="83"/>
      <c r="L127" s="53"/>
      <c r="M127" s="53"/>
      <c r="N127" s="57"/>
      <c r="O127" s="58"/>
      <c r="P127" s="99"/>
      <c r="Q127" s="96"/>
      <c r="R127" s="97"/>
      <c r="S127" s="98"/>
      <c r="T127" s="52"/>
      <c r="U127" s="52"/>
      <c r="V127" s="52"/>
    </row>
    <row r="128" spans="3:22" x14ac:dyDescent="0.35">
      <c r="C128" s="43"/>
      <c r="D128" s="43"/>
      <c r="E128" s="43"/>
      <c r="K128" s="83"/>
      <c r="L128" s="53"/>
      <c r="M128" s="53"/>
      <c r="N128" s="57"/>
      <c r="O128" s="58"/>
      <c r="P128" s="99"/>
      <c r="Q128" s="96"/>
      <c r="R128" s="97"/>
      <c r="S128" s="98"/>
      <c r="T128" s="52"/>
      <c r="U128" s="52"/>
      <c r="V128" s="52"/>
    </row>
    <row r="129" spans="1:22" x14ac:dyDescent="0.35">
      <c r="C129" s="43"/>
      <c r="D129" s="43"/>
      <c r="E129" s="43"/>
      <c r="K129" s="83"/>
      <c r="L129" s="53"/>
      <c r="M129" s="53"/>
      <c r="N129" s="57"/>
      <c r="O129" s="58"/>
      <c r="P129" s="99"/>
      <c r="Q129" s="96"/>
      <c r="R129" s="97"/>
      <c r="S129" s="98"/>
      <c r="T129" s="52"/>
      <c r="U129" s="52"/>
      <c r="V129" s="52"/>
    </row>
    <row r="130" spans="1:22" x14ac:dyDescent="0.35">
      <c r="C130" s="43"/>
      <c r="D130" s="43"/>
      <c r="E130" s="43"/>
      <c r="K130" s="83"/>
      <c r="L130" s="53"/>
      <c r="M130" s="53"/>
      <c r="N130" s="57"/>
      <c r="O130" s="58"/>
      <c r="P130" s="99"/>
      <c r="Q130" s="96"/>
      <c r="R130" s="97"/>
      <c r="S130" s="98"/>
      <c r="T130" s="52"/>
      <c r="U130" s="52"/>
      <c r="V130" s="52"/>
    </row>
    <row r="131" spans="1:22" x14ac:dyDescent="0.35">
      <c r="C131" s="43"/>
      <c r="D131" s="43"/>
      <c r="E131" s="43"/>
      <c r="K131" s="83"/>
      <c r="L131" s="53"/>
      <c r="M131" s="53"/>
      <c r="N131" s="57"/>
      <c r="O131" s="58"/>
      <c r="P131" s="99"/>
      <c r="Q131" s="96"/>
      <c r="R131" s="97"/>
      <c r="S131" s="98"/>
      <c r="T131" s="52"/>
      <c r="U131" s="52"/>
      <c r="V131" s="52"/>
    </row>
    <row r="132" spans="1:22" s="86" customFormat="1" x14ac:dyDescent="0.35">
      <c r="A132" s="107"/>
      <c r="B132" s="107"/>
      <c r="C132" s="108"/>
      <c r="D132" s="108"/>
      <c r="E132" s="108"/>
      <c r="K132" s="105"/>
      <c r="L132" s="106"/>
      <c r="M132" s="106"/>
      <c r="N132" s="109"/>
      <c r="O132" s="110"/>
      <c r="P132" s="111"/>
      <c r="Q132" s="112"/>
      <c r="R132" s="113"/>
      <c r="S132" s="114"/>
      <c r="T132" s="106"/>
      <c r="U132" s="106"/>
      <c r="V132" s="106"/>
    </row>
    <row r="133" spans="1:22" s="86" customFormat="1" x14ac:dyDescent="0.35">
      <c r="A133" s="107"/>
      <c r="B133" s="107"/>
      <c r="C133" s="108"/>
      <c r="D133" s="108"/>
      <c r="E133" s="108"/>
      <c r="K133" s="105"/>
      <c r="L133" s="106"/>
      <c r="M133" s="106"/>
      <c r="N133" s="109"/>
      <c r="O133" s="110"/>
      <c r="P133" s="111"/>
      <c r="Q133" s="112"/>
      <c r="R133" s="113"/>
      <c r="S133" s="114"/>
      <c r="T133" s="106"/>
      <c r="U133" s="106"/>
      <c r="V133" s="106"/>
    </row>
    <row r="134" spans="1:22" s="86" customFormat="1" x14ac:dyDescent="0.35">
      <c r="A134" s="107"/>
      <c r="B134" s="107"/>
      <c r="C134" s="108"/>
      <c r="D134" s="108"/>
      <c r="E134" s="108"/>
      <c r="K134" s="105"/>
      <c r="L134" s="106"/>
      <c r="M134" s="106"/>
      <c r="N134" s="109"/>
      <c r="O134" s="110"/>
      <c r="P134" s="111"/>
      <c r="Q134" s="112"/>
      <c r="R134" s="113"/>
      <c r="S134" s="114"/>
      <c r="T134" s="106"/>
      <c r="U134" s="106"/>
      <c r="V134" s="106"/>
    </row>
    <row r="135" spans="1:22" s="86" customFormat="1" x14ac:dyDescent="0.35">
      <c r="A135" s="107"/>
      <c r="B135" s="107"/>
      <c r="C135" s="108"/>
      <c r="D135" s="108"/>
      <c r="E135" s="108"/>
      <c r="K135" s="105"/>
      <c r="L135" s="106"/>
      <c r="M135" s="106"/>
      <c r="N135" s="109"/>
      <c r="O135" s="110"/>
      <c r="P135" s="111"/>
      <c r="Q135" s="112"/>
      <c r="R135" s="113"/>
      <c r="S135" s="114"/>
      <c r="T135" s="106"/>
      <c r="U135" s="106"/>
      <c r="V135" s="106"/>
    </row>
    <row r="136" spans="1:22" s="86" customFormat="1" x14ac:dyDescent="0.35">
      <c r="A136" s="107"/>
      <c r="B136" s="107"/>
      <c r="C136" s="108"/>
      <c r="K136" s="105"/>
      <c r="L136" s="106"/>
      <c r="M136" s="106"/>
      <c r="N136" s="109"/>
      <c r="O136" s="110"/>
      <c r="P136" s="111"/>
      <c r="Q136" s="112"/>
      <c r="R136" s="113"/>
      <c r="S136" s="114"/>
      <c r="T136" s="106"/>
      <c r="U136" s="106"/>
      <c r="V136" s="106"/>
    </row>
    <row r="137" spans="1:22" s="86" customFormat="1" x14ac:dyDescent="0.35">
      <c r="A137" s="107"/>
      <c r="B137" s="107"/>
      <c r="C137" s="108"/>
      <c r="K137" s="105"/>
      <c r="L137" s="106"/>
      <c r="M137" s="106"/>
      <c r="N137" s="109"/>
      <c r="O137" s="110"/>
      <c r="P137" s="111"/>
      <c r="Q137" s="112"/>
      <c r="R137" s="113"/>
      <c r="S137" s="114"/>
      <c r="T137" s="106"/>
      <c r="U137" s="106"/>
      <c r="V137" s="106"/>
    </row>
    <row r="138" spans="1:22" s="86" customFormat="1" x14ac:dyDescent="0.35">
      <c r="A138" s="107"/>
      <c r="B138" s="107"/>
      <c r="C138" s="108"/>
      <c r="K138" s="105"/>
      <c r="L138" s="106"/>
      <c r="M138" s="106"/>
      <c r="N138" s="109"/>
      <c r="O138" s="110"/>
      <c r="P138" s="111"/>
      <c r="Q138" s="112"/>
      <c r="R138" s="113"/>
      <c r="S138" s="114"/>
      <c r="T138" s="106"/>
      <c r="U138" s="106"/>
      <c r="V138" s="106"/>
    </row>
    <row r="139" spans="1:22" s="86" customFormat="1" x14ac:dyDescent="0.35">
      <c r="A139" s="107"/>
      <c r="B139" s="107"/>
      <c r="K139" s="105"/>
      <c r="L139" s="106"/>
      <c r="M139" s="106"/>
      <c r="N139" s="109"/>
      <c r="O139" s="110"/>
      <c r="P139" s="111"/>
      <c r="Q139" s="112"/>
      <c r="R139" s="113"/>
      <c r="S139" s="114"/>
      <c r="T139" s="106"/>
      <c r="U139" s="106"/>
      <c r="V139" s="106"/>
    </row>
    <row r="140" spans="1:22" s="86" customFormat="1" x14ac:dyDescent="0.35">
      <c r="A140" s="107"/>
      <c r="B140" s="107"/>
      <c r="K140" s="105"/>
      <c r="L140" s="106"/>
      <c r="M140" s="106"/>
      <c r="N140" s="109"/>
      <c r="O140" s="110"/>
      <c r="P140" s="111"/>
      <c r="Q140" s="112"/>
      <c r="R140" s="113"/>
      <c r="S140" s="114"/>
      <c r="T140" s="106"/>
      <c r="U140" s="106"/>
      <c r="V140" s="106"/>
    </row>
    <row r="141" spans="1:22" s="86" customFormat="1" x14ac:dyDescent="0.35">
      <c r="A141" s="107"/>
      <c r="B141" s="107"/>
      <c r="K141" s="105"/>
      <c r="L141" s="106"/>
      <c r="M141" s="106"/>
      <c r="N141" s="109"/>
      <c r="O141" s="110"/>
      <c r="P141" s="111"/>
      <c r="Q141" s="112"/>
      <c r="R141" s="115"/>
      <c r="S141" s="116"/>
      <c r="T141" s="108"/>
      <c r="U141" s="108"/>
      <c r="V141" s="108"/>
    </row>
    <row r="142" spans="1:22" s="86" customFormat="1" x14ac:dyDescent="0.35">
      <c r="A142" s="107"/>
      <c r="B142" s="107"/>
      <c r="K142" s="105"/>
      <c r="L142" s="106"/>
      <c r="M142" s="106"/>
      <c r="N142" s="109"/>
      <c r="O142" s="110"/>
      <c r="P142" s="111"/>
      <c r="Q142" s="112"/>
      <c r="R142" s="115"/>
      <c r="S142" s="116"/>
      <c r="T142" s="108"/>
      <c r="U142" s="108"/>
      <c r="V142" s="108"/>
    </row>
    <row r="143" spans="1:22" s="86" customFormat="1" x14ac:dyDescent="0.35">
      <c r="A143" s="107"/>
      <c r="B143" s="107"/>
      <c r="K143" s="105"/>
      <c r="L143" s="106"/>
      <c r="M143" s="106"/>
      <c r="P143" s="111"/>
      <c r="Q143" s="112"/>
      <c r="R143" s="115"/>
      <c r="S143" s="116"/>
      <c r="T143" s="108"/>
      <c r="U143" s="108"/>
      <c r="V143" s="108"/>
    </row>
    <row r="144" spans="1:22" s="86" customFormat="1" x14ac:dyDescent="0.35">
      <c r="A144" s="107"/>
      <c r="B144" s="107"/>
      <c r="K144" s="105"/>
      <c r="L144" s="106"/>
      <c r="M144" s="106"/>
      <c r="P144" s="111"/>
      <c r="Q144" s="112"/>
      <c r="R144" s="115"/>
      <c r="S144" s="116"/>
      <c r="T144" s="108"/>
      <c r="U144" s="108"/>
      <c r="V144" s="108"/>
    </row>
    <row r="145" spans="1:22" s="86" customFormat="1" x14ac:dyDescent="0.35">
      <c r="A145" s="107"/>
      <c r="B145" s="107"/>
      <c r="K145" s="105"/>
      <c r="L145" s="106"/>
      <c r="M145" s="106"/>
      <c r="P145" s="111"/>
      <c r="Q145" s="112"/>
      <c r="R145" s="115"/>
      <c r="S145" s="116"/>
      <c r="T145" s="108"/>
      <c r="U145" s="108"/>
      <c r="V145" s="108"/>
    </row>
    <row r="146" spans="1:22" s="86" customFormat="1" x14ac:dyDescent="0.35">
      <c r="A146" s="107"/>
      <c r="B146" s="107"/>
      <c r="K146" s="105"/>
      <c r="L146" s="106"/>
      <c r="M146" s="106"/>
      <c r="P146" s="111"/>
      <c r="Q146" s="112"/>
      <c r="R146" s="115"/>
      <c r="S146" s="116"/>
      <c r="T146" s="108"/>
      <c r="U146" s="108"/>
      <c r="V146" s="108"/>
    </row>
    <row r="147" spans="1:22" s="86" customFormat="1" x14ac:dyDescent="0.35">
      <c r="A147" s="107"/>
      <c r="B147" s="107"/>
      <c r="K147" s="105"/>
      <c r="L147" s="106"/>
      <c r="M147" s="106"/>
      <c r="P147" s="111"/>
      <c r="Q147" s="112"/>
      <c r="R147" s="115"/>
      <c r="S147" s="116"/>
      <c r="T147" s="108"/>
      <c r="U147" s="108"/>
      <c r="V147" s="108"/>
    </row>
    <row r="148" spans="1:22" s="86" customFormat="1" x14ac:dyDescent="0.35">
      <c r="A148" s="107"/>
      <c r="B148" s="107"/>
      <c r="K148" s="105"/>
      <c r="L148" s="106"/>
      <c r="M148" s="106"/>
      <c r="P148" s="111"/>
      <c r="Q148" s="112"/>
      <c r="R148" s="115"/>
      <c r="S148" s="116"/>
      <c r="T148" s="108"/>
      <c r="U148" s="108"/>
      <c r="V148" s="108"/>
    </row>
    <row r="149" spans="1:22" s="86" customFormat="1" x14ac:dyDescent="0.35">
      <c r="A149" s="107"/>
      <c r="B149" s="107"/>
      <c r="K149" s="117"/>
      <c r="P149" s="111"/>
      <c r="Q149" s="112"/>
      <c r="R149" s="115"/>
      <c r="S149" s="116"/>
      <c r="T149" s="108"/>
      <c r="U149" s="108"/>
      <c r="V149" s="108"/>
    </row>
    <row r="150" spans="1:22" s="86" customFormat="1" x14ac:dyDescent="0.35">
      <c r="A150" s="107"/>
      <c r="B150" s="107"/>
      <c r="K150" s="117"/>
      <c r="P150" s="111"/>
      <c r="Q150" s="112"/>
      <c r="R150" s="115"/>
      <c r="S150" s="116"/>
      <c r="T150" s="108"/>
      <c r="U150" s="108"/>
      <c r="V150" s="108"/>
    </row>
    <row r="151" spans="1:22" x14ac:dyDescent="0.35">
      <c r="P151" s="102"/>
      <c r="Q151" s="99"/>
      <c r="R151" s="103"/>
      <c r="S151" s="104"/>
      <c r="T151" s="59"/>
      <c r="U151" s="59"/>
      <c r="V151" s="59"/>
    </row>
    <row r="152" spans="1:22" x14ac:dyDescent="0.35">
      <c r="P152" s="102"/>
      <c r="Q152" s="99"/>
      <c r="R152" s="103"/>
      <c r="S152" s="104"/>
      <c r="T152" s="59"/>
      <c r="U152" s="59"/>
      <c r="V152" s="59"/>
    </row>
    <row r="153" spans="1:22" x14ac:dyDescent="0.35">
      <c r="P153" s="102"/>
      <c r="Q153" s="99"/>
      <c r="R153" s="103"/>
      <c r="S153" s="104"/>
      <c r="T153" s="59"/>
      <c r="U153" s="59"/>
      <c r="V153" s="59"/>
    </row>
    <row r="154" spans="1:22" x14ac:dyDescent="0.35">
      <c r="P154" s="102"/>
      <c r="Q154" s="99"/>
      <c r="R154" s="103"/>
      <c r="S154" s="104"/>
      <c r="T154" s="59"/>
      <c r="U154" s="59"/>
      <c r="V154" s="59"/>
    </row>
    <row r="155" spans="1:22" x14ac:dyDescent="0.35">
      <c r="P155" s="102"/>
      <c r="Q155" s="99"/>
      <c r="R155" s="103"/>
      <c r="S155" s="104"/>
      <c r="T155" s="59"/>
      <c r="U155" s="59"/>
      <c r="V155" s="59"/>
    </row>
    <row r="156" spans="1:22" x14ac:dyDescent="0.35">
      <c r="P156" s="102"/>
      <c r="Q156" s="99"/>
      <c r="R156" s="103"/>
      <c r="S156" s="104"/>
      <c r="T156" s="59"/>
      <c r="U156" s="59"/>
      <c r="V156" s="59"/>
    </row>
  </sheetData>
  <sheetProtection insertRows="0" insertHyperlinks="0" sort="0" autoFilter="0" pivotTables="0"/>
  <customSheetViews>
    <customSheetView guid="{DF985369-F5C3-4AD1-9455-3AD1FB30427C}" scale="50" showPageBreaks="1" fitToPage="1" printArea="1" filter="1" showAutoFilter="1" hiddenRows="1" hiddenColumns="1" topLeftCell="A17">
      <selection activeCell="C2" sqref="C2:C3"/>
      <pageMargins left="0.7" right="0.7" top="0.75" bottom="0.75" header="0.3" footer="0.3"/>
      <pageSetup paperSize="8" scale="64" fitToHeight="0" orientation="landscape"/>
      <headerFooter alignWithMargins="0">
        <oddFooter>&amp;L&amp;Z&amp;F&amp;RPage &amp;P</oddFooter>
      </headerFooter>
      <autoFilter ref="B1:O1" xr:uid="{00000000-0000-0000-0000-000000000000}">
        <filterColumn colId="4">
          <filters>
            <filter val="C-Possible"/>
          </filters>
        </filterColumn>
      </autoFilter>
    </customSheetView>
    <customSheetView guid="{0C1CD7A6-D7E9-455D-9389-8D63F9F84126}" scale="75" fitToPage="1" printArea="1" filter="1" showAutoFilter="1" hiddenRows="1" hiddenColumns="1" topLeftCell="E67">
      <selection activeCell="P70" sqref="P70"/>
      <pageMargins left="0.7" right="0.7" top="0.75" bottom="0.75" header="0.3" footer="0.3"/>
      <pageSetup paperSize="8" scale="64" fitToHeight="0" orientation="landscape"/>
      <headerFooter alignWithMargins="0">
        <oddFooter>&amp;L&amp;Z&amp;F&amp;RPage &amp;P</oddFooter>
      </headerFooter>
      <autoFilter ref="B1:O1" xr:uid="{00000000-0000-0000-0000-000000000000}">
        <filterColumn colId="4">
          <filters>
            <filter val="C-Possible"/>
          </filters>
        </filterColumn>
      </autoFilter>
    </customSheetView>
    <customSheetView guid="{A422BE13-3DFA-4568-980B-A64D3B2DF729}" scale="50" showPageBreaks="1" fitToPage="1" printArea="1" filter="1" showAutoFilter="1" hiddenRows="1" hiddenColumns="1">
      <selection activeCell="A37" sqref="A37:IV37"/>
      <pageMargins left="0.7" right="0.7" top="0.75" bottom="0.75" header="0.3" footer="0.3"/>
      <pageSetup paperSize="8" scale="64" fitToHeight="0" orientation="landscape"/>
      <headerFooter alignWithMargins="0">
        <oddFooter>&amp;L&amp;Z&amp;F&amp;RPage &amp;P</oddFooter>
      </headerFooter>
      <autoFilter ref="B1:O1" xr:uid="{00000000-0000-0000-0000-000000000000}">
        <filterColumn colId="4">
          <filters>
            <filter val="C-Possible"/>
          </filters>
        </filterColumn>
      </autoFilter>
    </customSheetView>
    <customSheetView guid="{CACF931C-06F1-4061-859D-78739E336A2B}" scale="50" showPageBreaks="1" fitToPage="1" printArea="1" filter="1" showAutoFilter="1" hiddenRows="1" hiddenColumns="1">
      <selection activeCell="J27" sqref="J27"/>
      <pageMargins left="0.7" right="0.7" top="0.75" bottom="0.75" header="0.3" footer="0.3"/>
      <pageSetup paperSize="8" scale="63" fitToHeight="0" orientation="landscape"/>
      <headerFooter alignWithMargins="0">
        <oddFooter>&amp;L&amp;Z&amp;F&amp;RPage &amp;P</oddFooter>
      </headerFooter>
      <autoFilter ref="B1:O1" xr:uid="{00000000-0000-0000-0000-000000000000}">
        <filterColumn colId="4">
          <filters>
            <filter val="C-Possible"/>
          </filters>
        </filterColumn>
      </autoFilter>
    </customSheetView>
    <customSheetView guid="{BBD541F4-F284-4B0E-A24B-997185C25112}" scale="50" showPageBreaks="1" fitToPage="1" printArea="1" filter="1" showAutoFilter="1" hiddenRows="1" hiddenColumns="1" topLeftCell="A2">
      <selection activeCell="J11" sqref="J11"/>
      <pageMargins left="0.7" right="0.7" top="0.75" bottom="0.75" header="0.3" footer="0.3"/>
      <pageSetup paperSize="8" scale="39" fitToHeight="0" orientation="landscape"/>
      <headerFooter alignWithMargins="0">
        <oddFooter>&amp;L&amp;Z&amp;F&amp;RPage &amp;P</oddFooter>
      </headerFooter>
      <autoFilter ref="B1:O1" xr:uid="{00000000-0000-0000-0000-000000000000}">
        <filterColumn colId="4">
          <filters>
            <filter val="C-Possible"/>
          </filters>
        </filterColumn>
      </autoFilter>
    </customSheetView>
  </customSheetViews>
  <mergeCells count="20">
    <mergeCell ref="A78:O78"/>
    <mergeCell ref="B5:D5"/>
    <mergeCell ref="E5:G5"/>
    <mergeCell ref="E4:G4"/>
    <mergeCell ref="E6:H7"/>
    <mergeCell ref="I6:I7"/>
    <mergeCell ref="E2:G2"/>
    <mergeCell ref="K6:N7"/>
    <mergeCell ref="E3:G3"/>
    <mergeCell ref="A1:O1"/>
    <mergeCell ref="J6:J7"/>
    <mergeCell ref="O6:O7"/>
    <mergeCell ref="A6:D7"/>
    <mergeCell ref="H2:O2"/>
    <mergeCell ref="H3:O3"/>
    <mergeCell ref="H4:O4"/>
    <mergeCell ref="H5:O5"/>
    <mergeCell ref="B2:D2"/>
    <mergeCell ref="B3:D3"/>
    <mergeCell ref="B4:D4"/>
  </mergeCells>
  <phoneticPr fontId="4" type="noConversion"/>
  <conditionalFormatting sqref="M9:M77">
    <cfRule type="cellIs" dxfId="47" priority="1038" stopIfTrue="1" operator="equal">
      <formula>"Very High"</formula>
    </cfRule>
    <cfRule type="cellIs" dxfId="46" priority="1039" stopIfTrue="1" operator="equal">
      <formula>"high"</formula>
    </cfRule>
    <cfRule type="cellIs" dxfId="45" priority="1040" stopIfTrue="1" operator="equal">
      <formula>"Medium"</formula>
    </cfRule>
  </conditionalFormatting>
  <conditionalFormatting sqref="M9:M77">
    <cfRule type="cellIs" dxfId="44" priority="678" stopIfTrue="1" operator="equal">
      <formula>"Low"</formula>
    </cfRule>
  </conditionalFormatting>
  <conditionalFormatting sqref="E40 E37:F37 E14:F14 E19:F30 E17:F17 E12:F12 I63:J77 I48:J59 I46:J46 E38 F38:F77 K9:O77 G10:H77 I10:J14 I17:J35 I37:J43 E44:E77">
    <cfRule type="expression" dxfId="43" priority="677">
      <formula>$D9="No"</formula>
    </cfRule>
  </conditionalFormatting>
  <conditionalFormatting sqref="I60:J60">
    <cfRule type="expression" dxfId="42" priority="572">
      <formula>$D60="No"</formula>
    </cfRule>
  </conditionalFormatting>
  <conditionalFormatting sqref="I61:J62">
    <cfRule type="expression" dxfId="41" priority="567">
      <formula>$D61="No"</formula>
    </cfRule>
  </conditionalFormatting>
  <conditionalFormatting sqref="E10:F10">
    <cfRule type="expression" dxfId="40" priority="552">
      <formula>$D10="No"</formula>
    </cfRule>
  </conditionalFormatting>
  <conditionalFormatting sqref="G9:G77">
    <cfRule type="cellIs" dxfId="39" priority="559" stopIfTrue="1" operator="equal">
      <formula>"Very High"</formula>
    </cfRule>
    <cfRule type="cellIs" dxfId="38" priority="560" stopIfTrue="1" operator="equal">
      <formula>"high"</formula>
    </cfRule>
    <cfRule type="cellIs" dxfId="37" priority="561" stopIfTrue="1" operator="equal">
      <formula>"Medium"</formula>
    </cfRule>
  </conditionalFormatting>
  <conditionalFormatting sqref="G9:G77">
    <cfRule type="cellIs" dxfId="36" priority="558" stopIfTrue="1" operator="equal">
      <formula>"Low"</formula>
    </cfRule>
  </conditionalFormatting>
  <conditionalFormatting sqref="E9:H9">
    <cfRule type="expression" dxfId="35" priority="557">
      <formula>$D9="No"</formula>
    </cfRule>
  </conditionalFormatting>
  <conditionalFormatting sqref="E11:F11">
    <cfRule type="expression" dxfId="34" priority="547">
      <formula>$D11="No"</formula>
    </cfRule>
  </conditionalFormatting>
  <conditionalFormatting sqref="E13:F13">
    <cfRule type="expression" dxfId="33" priority="472">
      <formula>$D13="No"</formula>
    </cfRule>
  </conditionalFormatting>
  <conditionalFormatting sqref="E15:F15">
    <cfRule type="expression" dxfId="32" priority="437">
      <formula>$D15="No"</formula>
    </cfRule>
  </conditionalFormatting>
  <conditionalFormatting sqref="E16:F16">
    <cfRule type="expression" dxfId="31" priority="432">
      <formula>$D16="No"</formula>
    </cfRule>
  </conditionalFormatting>
  <conditionalFormatting sqref="E31:F34">
    <cfRule type="expression" dxfId="30" priority="357">
      <formula>$D31="No"</formula>
    </cfRule>
  </conditionalFormatting>
  <conditionalFormatting sqref="E35:F35">
    <cfRule type="expression" dxfId="29" priority="337">
      <formula>$D35="No"</formula>
    </cfRule>
  </conditionalFormatting>
  <conditionalFormatting sqref="E18:F18">
    <cfRule type="expression" dxfId="28" priority="317">
      <formula>$D18="No"</formula>
    </cfRule>
  </conditionalFormatting>
  <conditionalFormatting sqref="E36:F36">
    <cfRule type="expression" dxfId="27" priority="307">
      <formula>$D36="No"</formula>
    </cfRule>
  </conditionalFormatting>
  <conditionalFormatting sqref="E39">
    <cfRule type="expression" dxfId="26" priority="297">
      <formula>$D39="No"</formula>
    </cfRule>
  </conditionalFormatting>
  <conditionalFormatting sqref="E41">
    <cfRule type="expression" dxfId="25" priority="277">
      <formula>$D41="No"</formula>
    </cfRule>
  </conditionalFormatting>
  <conditionalFormatting sqref="E42">
    <cfRule type="expression" dxfId="24" priority="267">
      <formula>$D42="No"</formula>
    </cfRule>
  </conditionalFormatting>
  <conditionalFormatting sqref="E43">
    <cfRule type="expression" dxfId="23" priority="252">
      <formula>$D43="No"</formula>
    </cfRule>
  </conditionalFormatting>
  <conditionalFormatting sqref="I44:J44">
    <cfRule type="expression" dxfId="22" priority="157">
      <formula>$D44="No"</formula>
    </cfRule>
  </conditionalFormatting>
  <conditionalFormatting sqref="I16:J16">
    <cfRule type="expression" dxfId="21" priority="136">
      <formula>$D16="No"</formula>
    </cfRule>
  </conditionalFormatting>
  <conditionalFormatting sqref="I15:J15">
    <cfRule type="expression" dxfId="20" priority="133">
      <formula>$D15="No"</formula>
    </cfRule>
  </conditionalFormatting>
  <conditionalFormatting sqref="I45:J45">
    <cfRule type="expression" dxfId="19" priority="123">
      <formula>$D45="No"</formula>
    </cfRule>
  </conditionalFormatting>
  <conditionalFormatting sqref="I47:J47">
    <cfRule type="expression" dxfId="18" priority="88">
      <formula>$D47="No"</formula>
    </cfRule>
  </conditionalFormatting>
  <conditionalFormatting sqref="I9:J9">
    <cfRule type="expression" dxfId="17" priority="32">
      <formula>$D9="No"</formula>
    </cfRule>
  </conditionalFormatting>
  <conditionalFormatting sqref="I36:J36">
    <cfRule type="expression" dxfId="16" priority="29">
      <formula>$D36="No"</formula>
    </cfRule>
  </conditionalFormatting>
  <conditionalFormatting sqref="B3:D3">
    <cfRule type="cellIs" dxfId="15" priority="27" operator="equal">
      <formula>"Event Name"</formula>
    </cfRule>
    <cfRule type="cellIs" dxfId="14" priority="28" operator="equal">
      <formula>"Event Name"</formula>
    </cfRule>
  </conditionalFormatting>
  <conditionalFormatting sqref="B4:D4">
    <cfRule type="cellIs" dxfId="13" priority="25" operator="equal">
      <formula>"Event Name"</formula>
    </cfRule>
    <cfRule type="cellIs" dxfId="12" priority="26" operator="equal">
      <formula>"Event Name"</formula>
    </cfRule>
  </conditionalFormatting>
  <conditionalFormatting sqref="H2">
    <cfRule type="cellIs" dxfId="11" priority="23" operator="equal">
      <formula>"Event Name"</formula>
    </cfRule>
    <cfRule type="cellIs" dxfId="10" priority="24" operator="equal">
      <formula>"Event Name"</formula>
    </cfRule>
  </conditionalFormatting>
  <conditionalFormatting sqref="H3:J3">
    <cfRule type="cellIs" dxfId="9" priority="21" operator="equal">
      <formula>"Event Name"</formula>
    </cfRule>
    <cfRule type="cellIs" dxfId="8" priority="22" operator="equal">
      <formula>"Event Name"</formula>
    </cfRule>
  </conditionalFormatting>
  <conditionalFormatting sqref="H4:J4">
    <cfRule type="cellIs" dxfId="7" priority="19" operator="equal">
      <formula>"Event Name"</formula>
    </cfRule>
    <cfRule type="cellIs" dxfId="6" priority="20" operator="equal">
      <formula>"Event Name"</formula>
    </cfRule>
  </conditionalFormatting>
  <conditionalFormatting sqref="B2:D2">
    <cfRule type="cellIs" dxfId="5" priority="13" operator="equal">
      <formula>"Event Name"</formula>
    </cfRule>
    <cfRule type="cellIs" dxfId="4" priority="14" operator="equal">
      <formula>"Event Name"</formula>
    </cfRule>
  </conditionalFormatting>
  <conditionalFormatting sqref="B5:D5">
    <cfRule type="cellIs" dxfId="3" priority="5" operator="equal">
      <formula>"Event Name"</formula>
    </cfRule>
    <cfRule type="cellIs" dxfId="2" priority="6" operator="equal">
      <formula>"Event Name"</formula>
    </cfRule>
  </conditionalFormatting>
  <conditionalFormatting sqref="H5:J5">
    <cfRule type="cellIs" dxfId="1" priority="1" operator="equal">
      <formula>"Event Name"</formula>
    </cfRule>
    <cfRule type="cellIs" dxfId="0" priority="2" operator="equal">
      <formula>"Event Name"</formula>
    </cfRule>
  </conditionalFormatting>
  <dataValidations xWindow="1274" yWindow="225" count="8">
    <dataValidation allowBlank="1" showInputMessage="1" showErrorMessage="1" prompt="What is the name of the activity?" sqref="B2:D2" xr:uid="{00000000-0002-0000-0000-000000000000}"/>
    <dataValidation allowBlank="1" showInputMessage="1" showErrorMessage="1" prompt="Please provide date/s the activity takes place, including pack in and pack out dates?" sqref="B3:D3" xr:uid="{00000000-0002-0000-0000-000001000000}"/>
    <dataValidation allowBlank="1" showInputMessage="1" showErrorMessage="1" prompt="Date this Risk Management Plan is being completed" sqref="B5:D5" xr:uid="{00000000-0002-0000-0000-000002000000}"/>
    <dataValidation type="date" operator="greaterThan" allowBlank="1" showInputMessage="1" showErrorMessage="1" errorTitle="Date" error="Please enter a valid date format, preferably dd-mmm-yy, which must be later than 01-Jan-03" sqref="S92:S156 R62:R91" xr:uid="{00000000-0002-0000-0000-000004000000}">
      <formula1>36892</formula1>
    </dataValidation>
    <dataValidation allowBlank="1" showInputMessage="1" showErrorMessage="1" prompt="Please provide start and finish time/s eg 13:00 - 22:00" sqref="B4:D4" xr:uid="{5DE06570-C78E-471B-BBC4-6CF5329BADAC}"/>
    <dataValidation allowBlank="1" showInputMessage="1" showErrorMessage="1" prompt="Please include address/s of where the activity is taking place" sqref="H2:O2" xr:uid="{21FB91E3-D0B2-4CDB-BA98-9A932DE2F57A}"/>
    <dataValidation allowBlank="1" showInputMessage="1" showErrorMessage="1" prompt="How many people will be at the activity? Including all participants, patrons, staff, volunteers etc" sqref="H3:O3" xr:uid="{6C7AECE6-9F64-4729-9E1E-FAB2FAB5E146}"/>
    <dataValidation allowBlank="1" showInputMessage="1" showErrorMessage="1" prompt="Who is completing this Risk Management Plan?" sqref="H4:O4" xr:uid="{BED7C856-E8F5-495A-A6A1-6D101726735F}"/>
  </dataValidations>
  <printOptions horizontalCentered="1" verticalCentered="1"/>
  <pageMargins left="0.19685039370078741" right="0.19685039370078741" top="0.23622047244094491" bottom="0.43307086614173229" header="0.19685039370078741" footer="0.23622047244094491"/>
  <pageSetup paperSize="8" scale="47" fitToHeight="0" orientation="landscape" r:id="rId1"/>
  <headerFooter alignWithMargins="0">
    <oddFooter>&amp;RPage &amp;P</oddFooter>
  </headerFooter>
  <extLst>
    <ext xmlns:x14="http://schemas.microsoft.com/office/spreadsheetml/2009/9/main" uri="{CCE6A557-97BC-4b89-ADB6-D9C93CAAB3DF}">
      <x14:dataValidations xmlns:xm="http://schemas.microsoft.com/office/excel/2006/main" xWindow="1274" yWindow="225" count="5">
        <x14:dataValidation type="list" allowBlank="1" showInputMessage="1" showErrorMessage="1" errorTitle="Percentage Complete" error="Use the drop down arrow to select a valid % complete" xr:uid="{00000000-0002-0000-0000-000007000000}">
          <x14:formula1>
            <xm:f>Lists!$A$58:$A$71</xm:f>
          </x14:formula1>
          <xm:sqref>R92:R156 Q62:Q91</xm:sqref>
        </x14:dataValidation>
        <x14:dataValidation type="list" allowBlank="1" showInputMessage="1" showErrorMessage="1" errorTitle="STOP" error="Only City of Swan Risk Matrix Values can be entered!" xr:uid="{00000000-0002-0000-0000-000008000000}">
          <x14:formula1>
            <xm:f>Lists!$B$2:$B$7</xm:f>
          </x14:formula1>
          <xm:sqref>F9:F77 L9:L77</xm:sqref>
        </x14:dataValidation>
        <x14:dataValidation type="list" allowBlank="1" showInputMessage="1" showErrorMessage="1" errorTitle="STOP" error="Only City of Swan Risk Matrix Values can be entered!" xr:uid="{00000000-0002-0000-0000-000009000000}">
          <x14:formula1>
            <xm:f>Lists!$B$9:$B$14</xm:f>
          </x14:formula1>
          <xm:sqref>E9:E77 K9:K77</xm:sqref>
        </x14:dataValidation>
        <x14:dataValidation type="list" allowBlank="1" showInputMessage="1" showErrorMessage="1" errorTitle="STOP" error="Enter Only &quot;Yes&quot; OR &quot;No&quot;" xr:uid="{00000000-0002-0000-0000-00000A000000}">
          <x14:formula1>
            <xm:f>Lists!$I$1:$I$2</xm:f>
          </x14:formula1>
          <xm:sqref>D9:D77</xm:sqref>
        </x14:dataValidation>
        <x14:dataValidation type="list" allowBlank="1" showInputMessage="1" showErrorMessage="1" errorTitle="STOP" error="Enter Only &quot;Yes&quot; OR &quot;No&quot; OR &quot;ALARP&quot;" prompt="ALARP = As Low As Reasonably Practical" xr:uid="{00000000-0002-0000-0000-00000B000000}">
          <x14:formula1>
            <xm:f>Lists!$K$1:$K$3</xm:f>
          </x14:formula1>
          <xm:sqref>O9:O77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15E4-4D32-4018-BEFB-E0D2AE6592E8}">
  <dimension ref="A1:S33"/>
  <sheetViews>
    <sheetView workbookViewId="0">
      <selection sqref="A1:R1"/>
    </sheetView>
  </sheetViews>
  <sheetFormatPr defaultRowHeight="12.75" x14ac:dyDescent="0.2"/>
  <cols>
    <col min="1" max="1" width="13.42578125" bestFit="1" customWidth="1"/>
    <col min="2" max="2" width="16.140625" customWidth="1"/>
    <col min="3" max="7" width="12.5703125" customWidth="1"/>
    <col min="11" max="11" width="17.140625" customWidth="1"/>
    <col min="19" max="19" width="0.140625" customWidth="1"/>
  </cols>
  <sheetData>
    <row r="1" spans="1:19" ht="35.25" x14ac:dyDescent="0.2">
      <c r="A1" s="178" t="s">
        <v>279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9" ht="27.6" customHeight="1" x14ac:dyDescent="0.2">
      <c r="A2" s="194" t="s">
        <v>90</v>
      </c>
      <c r="B2" s="194"/>
      <c r="C2" s="194"/>
      <c r="D2" s="194"/>
      <c r="E2" s="194"/>
      <c r="F2" s="194"/>
      <c r="G2" s="194"/>
      <c r="H2" s="194"/>
      <c r="I2" s="194"/>
      <c r="K2" s="194" t="s">
        <v>202</v>
      </c>
      <c r="L2" s="194"/>
      <c r="M2" s="194"/>
      <c r="N2" s="194"/>
      <c r="O2" s="194"/>
      <c r="P2" s="194"/>
      <c r="Q2" s="194"/>
      <c r="R2" s="194"/>
      <c r="S2" s="189"/>
    </row>
    <row r="3" spans="1:19" ht="21.6" customHeight="1" x14ac:dyDescent="0.2">
      <c r="A3" s="124" t="s">
        <v>31</v>
      </c>
      <c r="B3" s="192" t="s">
        <v>89</v>
      </c>
      <c r="C3" s="192"/>
      <c r="D3" s="192"/>
      <c r="E3" s="192"/>
      <c r="F3" s="192"/>
      <c r="G3" s="192"/>
      <c r="H3" s="192"/>
      <c r="I3" s="192"/>
      <c r="K3" s="124" t="s">
        <v>31</v>
      </c>
      <c r="L3" s="192" t="s">
        <v>89</v>
      </c>
      <c r="M3" s="192"/>
      <c r="N3" s="192"/>
      <c r="O3" s="192"/>
      <c r="P3" s="192"/>
      <c r="Q3" s="192"/>
      <c r="R3" s="192"/>
      <c r="S3" s="192"/>
    </row>
    <row r="4" spans="1:19" ht="28.5" customHeight="1" x14ac:dyDescent="0.2">
      <c r="A4" s="125" t="s">
        <v>29</v>
      </c>
      <c r="B4" s="187" t="s">
        <v>200</v>
      </c>
      <c r="C4" s="187"/>
      <c r="D4" s="187"/>
      <c r="E4" s="187"/>
      <c r="F4" s="187"/>
      <c r="G4" s="187"/>
      <c r="H4" s="187"/>
      <c r="I4" s="187"/>
      <c r="K4" s="125" t="s">
        <v>33</v>
      </c>
      <c r="L4" s="187" t="s">
        <v>77</v>
      </c>
      <c r="M4" s="187"/>
      <c r="N4" s="187"/>
      <c r="O4" s="187"/>
      <c r="P4" s="187"/>
      <c r="Q4" s="187"/>
      <c r="R4" s="187"/>
      <c r="S4" s="187"/>
    </row>
    <row r="5" spans="1:19" ht="28.5" customHeight="1" x14ac:dyDescent="0.2">
      <c r="A5" s="125" t="s">
        <v>30</v>
      </c>
      <c r="B5" s="188" t="s">
        <v>275</v>
      </c>
      <c r="C5" s="193"/>
      <c r="D5" s="193"/>
      <c r="E5" s="193"/>
      <c r="F5" s="193"/>
      <c r="G5" s="193"/>
      <c r="H5" s="193"/>
      <c r="I5" s="193"/>
      <c r="K5" s="125" t="s">
        <v>34</v>
      </c>
      <c r="L5" s="188" t="s">
        <v>78</v>
      </c>
      <c r="M5" s="188"/>
      <c r="N5" s="188"/>
      <c r="O5" s="188"/>
      <c r="P5" s="188"/>
      <c r="Q5" s="188"/>
      <c r="R5" s="188"/>
      <c r="S5" s="188"/>
    </row>
    <row r="6" spans="1:19" ht="28.5" customHeight="1" x14ac:dyDescent="0.2">
      <c r="A6" s="125" t="s">
        <v>1</v>
      </c>
      <c r="B6" s="188" t="s">
        <v>201</v>
      </c>
      <c r="C6" s="193"/>
      <c r="D6" s="193"/>
      <c r="E6" s="193"/>
      <c r="F6" s="193"/>
      <c r="G6" s="193"/>
      <c r="H6" s="193"/>
      <c r="I6" s="193"/>
      <c r="K6" s="125" t="s">
        <v>35</v>
      </c>
      <c r="L6" s="188" t="s">
        <v>79</v>
      </c>
      <c r="M6" s="188"/>
      <c r="N6" s="188"/>
      <c r="O6" s="188"/>
      <c r="P6" s="188"/>
      <c r="Q6" s="188"/>
      <c r="R6" s="188"/>
      <c r="S6" s="188"/>
    </row>
    <row r="7" spans="1:19" ht="27.6" customHeight="1" x14ac:dyDescent="0.2">
      <c r="A7" s="125" t="s">
        <v>82</v>
      </c>
      <c r="B7" s="188" t="s">
        <v>276</v>
      </c>
      <c r="C7" s="193"/>
      <c r="D7" s="193"/>
      <c r="E7" s="193"/>
      <c r="F7" s="193"/>
      <c r="G7" s="193"/>
      <c r="H7" s="193"/>
      <c r="I7" s="193"/>
      <c r="K7" s="125" t="s">
        <v>36</v>
      </c>
      <c r="L7" s="188" t="s">
        <v>278</v>
      </c>
      <c r="M7" s="188"/>
      <c r="N7" s="188"/>
      <c r="O7" s="188"/>
      <c r="P7" s="188"/>
      <c r="Q7" s="188"/>
      <c r="R7" s="188"/>
      <c r="S7" s="188"/>
    </row>
    <row r="8" spans="1:19" ht="25.5" customHeight="1" x14ac:dyDescent="0.2">
      <c r="A8" s="125" t="s">
        <v>83</v>
      </c>
      <c r="B8" s="191" t="s">
        <v>277</v>
      </c>
      <c r="C8" s="191"/>
      <c r="D8" s="191"/>
      <c r="E8" s="191"/>
      <c r="F8" s="191"/>
      <c r="G8" s="191"/>
      <c r="H8" s="191"/>
      <c r="I8" s="191"/>
      <c r="K8" s="125" t="s">
        <v>37</v>
      </c>
      <c r="L8" s="191" t="s">
        <v>81</v>
      </c>
      <c r="M8" s="191"/>
      <c r="N8" s="191"/>
      <c r="O8" s="191"/>
      <c r="P8" s="191"/>
      <c r="Q8" s="191"/>
      <c r="R8" s="191"/>
      <c r="S8" s="191"/>
    </row>
    <row r="10" spans="1:19" ht="15.75" x14ac:dyDescent="0.2">
      <c r="A10" s="189" t="s">
        <v>40</v>
      </c>
      <c r="B10" s="189"/>
      <c r="C10" s="189"/>
      <c r="D10" s="189"/>
      <c r="E10" s="189"/>
      <c r="F10" s="189"/>
      <c r="G10" s="189"/>
    </row>
    <row r="11" spans="1:19" ht="14.45" customHeight="1" x14ac:dyDescent="0.2">
      <c r="A11" s="190" t="s">
        <v>3</v>
      </c>
      <c r="B11" s="192" t="s">
        <v>203</v>
      </c>
      <c r="C11" s="192"/>
      <c r="D11" s="192"/>
      <c r="E11" s="192"/>
      <c r="F11" s="192"/>
      <c r="G11" s="192"/>
    </row>
    <row r="12" spans="1:19" ht="13.5" customHeight="1" x14ac:dyDescent="0.2">
      <c r="A12" s="190"/>
      <c r="B12" s="126" t="s">
        <v>31</v>
      </c>
      <c r="C12" s="127" t="s">
        <v>29</v>
      </c>
      <c r="D12" s="128" t="s">
        <v>30</v>
      </c>
      <c r="E12" s="128" t="s">
        <v>1</v>
      </c>
      <c r="F12" s="128" t="s">
        <v>82</v>
      </c>
      <c r="G12" s="128" t="s">
        <v>83</v>
      </c>
    </row>
    <row r="13" spans="1:19" ht="25.5" x14ac:dyDescent="0.25">
      <c r="A13" s="190"/>
      <c r="B13" s="129" t="s">
        <v>33</v>
      </c>
      <c r="C13" s="130" t="s">
        <v>69</v>
      </c>
      <c r="D13" s="131" t="s">
        <v>67</v>
      </c>
      <c r="E13" s="131" t="s">
        <v>65</v>
      </c>
      <c r="F13" s="132" t="s">
        <v>64</v>
      </c>
      <c r="G13" s="132" t="s">
        <v>63</v>
      </c>
    </row>
    <row r="14" spans="1:19" ht="26.25" x14ac:dyDescent="0.25">
      <c r="A14" s="190"/>
      <c r="B14" s="129" t="s">
        <v>34</v>
      </c>
      <c r="C14" s="133" t="s">
        <v>73</v>
      </c>
      <c r="D14" s="130" t="s">
        <v>70</v>
      </c>
      <c r="E14" s="131" t="s">
        <v>68</v>
      </c>
      <c r="F14" s="131" t="s">
        <v>66</v>
      </c>
      <c r="G14" s="132" t="s">
        <v>64</v>
      </c>
    </row>
    <row r="15" spans="1:19" ht="26.25" x14ac:dyDescent="0.25">
      <c r="A15" s="190"/>
      <c r="B15" s="129" t="s">
        <v>35</v>
      </c>
      <c r="C15" s="133" t="s">
        <v>74</v>
      </c>
      <c r="D15" s="130" t="s">
        <v>71</v>
      </c>
      <c r="E15" s="130" t="s">
        <v>72</v>
      </c>
      <c r="F15" s="131" t="s">
        <v>68</v>
      </c>
      <c r="G15" s="131" t="s">
        <v>65</v>
      </c>
    </row>
    <row r="16" spans="1:19" ht="26.25" x14ac:dyDescent="0.25">
      <c r="A16" s="190"/>
      <c r="B16" s="129" t="s">
        <v>36</v>
      </c>
      <c r="C16" s="133" t="s">
        <v>75</v>
      </c>
      <c r="D16" s="133" t="s">
        <v>73</v>
      </c>
      <c r="E16" s="130" t="s">
        <v>71</v>
      </c>
      <c r="F16" s="130" t="s">
        <v>70</v>
      </c>
      <c r="G16" s="131" t="s">
        <v>67</v>
      </c>
    </row>
    <row r="17" spans="1:7" ht="26.25" x14ac:dyDescent="0.25">
      <c r="A17" s="190"/>
      <c r="B17" s="129" t="s">
        <v>37</v>
      </c>
      <c r="C17" s="133" t="s">
        <v>76</v>
      </c>
      <c r="D17" s="133" t="s">
        <v>75</v>
      </c>
      <c r="E17" s="133" t="s">
        <v>74</v>
      </c>
      <c r="F17" s="133" t="s">
        <v>73</v>
      </c>
      <c r="G17" s="130" t="s">
        <v>69</v>
      </c>
    </row>
    <row r="33" s="118" customFormat="1" ht="15.75" x14ac:dyDescent="0.25"/>
  </sheetData>
  <mergeCells count="18">
    <mergeCell ref="A1:R1"/>
    <mergeCell ref="L6:S6"/>
    <mergeCell ref="L7:S7"/>
    <mergeCell ref="L8:S8"/>
    <mergeCell ref="B3:I3"/>
    <mergeCell ref="B4:I4"/>
    <mergeCell ref="B5:I5"/>
    <mergeCell ref="B6:I6"/>
    <mergeCell ref="B7:I7"/>
    <mergeCell ref="A2:I2"/>
    <mergeCell ref="K2:S2"/>
    <mergeCell ref="L3:S3"/>
    <mergeCell ref="L4:S4"/>
    <mergeCell ref="L5:S5"/>
    <mergeCell ref="A10:G10"/>
    <mergeCell ref="A11:A17"/>
    <mergeCell ref="B8:I8"/>
    <mergeCell ref="B11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52B3-2B46-4364-A4A0-EEC6B877E646}">
  <dimension ref="A1:S29"/>
  <sheetViews>
    <sheetView workbookViewId="0">
      <selection sqref="A1:R1"/>
    </sheetView>
  </sheetViews>
  <sheetFormatPr defaultRowHeight="12.75" x14ac:dyDescent="0.2"/>
  <sheetData>
    <row r="1" spans="1:19" ht="35.25" x14ac:dyDescent="0.2">
      <c r="A1" s="178" t="s">
        <v>290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9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19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19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19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19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spans="1:19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19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</row>
    <row r="22" spans="1:19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spans="1:19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19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  <row r="25" spans="1:19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1:19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spans="1:19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</row>
    <row r="29" spans="1:19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</sheetData>
  <mergeCells count="1">
    <mergeCell ref="A1:R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"/>
  <sheetViews>
    <sheetView zoomScaleSheetLayoutView="100" workbookViewId="0">
      <selection activeCell="N24" sqref="N24"/>
    </sheetView>
  </sheetViews>
  <sheetFormatPr defaultColWidth="8.85546875" defaultRowHeight="12.75" x14ac:dyDescent="0.2"/>
  <cols>
    <col min="1" max="1" width="8.28515625" customWidth="1"/>
    <col min="2" max="2" width="62.28515625" customWidth="1"/>
    <col min="3" max="3" width="7.140625" customWidth="1"/>
  </cols>
  <sheetData/>
  <sheetProtection algorithmName="SHA-512" hashValue="Lv5/lnS0oGNYsyLlrYM39rQD5NWUADG92fPNUKQSgfUxDhKUAa++eVHXsbtu8LWxwPl6b49O/7Dmr8VmxlGlLA==" saltValue="ph6BszvW46AujKEgUncmBQ==" spinCount="100000" sheet="1" objects="1" scenarios="1" selectLockedCells="1" selectUnlockedCells="1"/>
  <customSheetViews>
    <customSheetView guid="{DF985369-F5C3-4AD1-9455-3AD1FB30427C}" showPageBreaks="1" fitToPage="1" printArea="1">
      <pageMargins left="0.7" right="0.7" top="0.75" bottom="0.75" header="0.3" footer="0.3"/>
      <pageSetup paperSize="9" scale="96" orientation="portrait"/>
      <headerFooter alignWithMargins="0">
        <oddHeader>&amp;R&amp;A</oddHeader>
        <oddFooter>&amp;L&amp;A&amp;RPage &amp;P of &amp;N</oddFooter>
      </headerFooter>
    </customSheetView>
    <customSheetView guid="{0C1CD7A6-D7E9-455D-9389-8D63F9F84126}" fitToPage="1">
      <pageMargins left="0.7" right="0.7" top="0.75" bottom="0.75" header="0.3" footer="0.3"/>
      <pageSetup paperSize="9" scale="96" orientation="portrait"/>
      <headerFooter alignWithMargins="0">
        <oddHeader>&amp;R&amp;A</oddHeader>
        <oddFooter>&amp;L&amp;A&amp;RPage &amp;P of &amp;N</oddFooter>
      </headerFooter>
    </customSheetView>
    <customSheetView guid="{A422BE13-3DFA-4568-980B-A64D3B2DF729}" showPageBreaks="1" fitToPage="1" printArea="1">
      <pageMargins left="0.7" right="0.7" top="0.75" bottom="0.75" header="0.3" footer="0.3"/>
      <pageSetup paperSize="9" scale="96" orientation="portrait"/>
      <headerFooter alignWithMargins="0">
        <oddHeader>&amp;R&amp;A</oddHeader>
        <oddFooter>&amp;L&amp;A&amp;RPage &amp;P of &amp;N</oddFooter>
      </headerFooter>
    </customSheetView>
    <customSheetView guid="{CACF931C-06F1-4061-859D-78739E336A2B}" showPageBreaks="1" fitToPage="1" printArea="1">
      <pageMargins left="0.7" right="0.7" top="0.75" bottom="0.75" header="0.3" footer="0.3"/>
      <pageSetup paperSize="9" scale="96" orientation="portrait"/>
      <headerFooter alignWithMargins="0">
        <oddHeader>&amp;R&amp;A</oddHeader>
        <oddFooter>&amp;L&amp;A&amp;RPage &amp;P of &amp;N</oddFooter>
      </headerFooter>
    </customSheetView>
    <customSheetView guid="{BBD541F4-F284-4B0E-A24B-997185C25112}" showPageBreaks="1" fitToPage="1" printArea="1" topLeftCell="A4">
      <pageMargins left="0.7" right="0.7" top="0.75" bottom="0.75" header="0.3" footer="0.3"/>
      <pageSetup paperSize="9" scale="96" orientation="portrait"/>
      <headerFooter alignWithMargins="0">
        <oddHeader>&amp;R&amp;A</oddHeader>
        <oddFooter>&amp;L&amp;A&amp;RPage &amp;P of &amp;N</oddFooter>
      </headerFooter>
    </customSheetView>
  </customSheetViews>
  <phoneticPr fontId="4" type="noConversion"/>
  <pageMargins left="0.75" right="0.75" top="1" bottom="1" header="0.5" footer="0.5"/>
  <pageSetup paperSize="9" scale="96" orientation="portrait"/>
  <headerFooter alignWithMargins="0">
    <oddHeader>&amp;R&amp;A</oddHeader>
    <oddFooter>&amp;L&amp;A&amp;RPage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K81"/>
  <sheetViews>
    <sheetView workbookViewId="0">
      <selection activeCell="H12" sqref="H12"/>
    </sheetView>
  </sheetViews>
  <sheetFormatPr defaultColWidth="8.85546875" defaultRowHeight="12.75" x14ac:dyDescent="0.2"/>
  <cols>
    <col min="1" max="1" width="40.42578125" bestFit="1" customWidth="1"/>
    <col min="2" max="3" width="22.28515625" bestFit="1" customWidth="1"/>
    <col min="4" max="4" width="13.7109375" bestFit="1" customWidth="1"/>
    <col min="5" max="5" width="6.140625" bestFit="1" customWidth="1"/>
  </cols>
  <sheetData>
    <row r="1" spans="1:11" ht="21" x14ac:dyDescent="0.35">
      <c r="A1" s="8" t="s">
        <v>3</v>
      </c>
      <c r="B1" s="5"/>
      <c r="C1" s="6"/>
      <c r="D1" s="9"/>
      <c r="E1" s="7"/>
      <c r="F1" s="1"/>
      <c r="I1" s="60" t="s">
        <v>56</v>
      </c>
      <c r="K1" s="61" t="s">
        <v>56</v>
      </c>
    </row>
    <row r="2" spans="1:11" ht="21" x14ac:dyDescent="0.35">
      <c r="A2" s="10" t="s">
        <v>4</v>
      </c>
      <c r="B2" s="5" t="s">
        <v>19</v>
      </c>
      <c r="C2" s="6"/>
      <c r="D2" s="9"/>
      <c r="E2" s="7"/>
      <c r="F2" s="1"/>
      <c r="I2" s="60" t="s">
        <v>57</v>
      </c>
      <c r="K2" s="61" t="s">
        <v>57</v>
      </c>
    </row>
    <row r="3" spans="1:11" ht="21" x14ac:dyDescent="0.35">
      <c r="A3" s="10" t="s">
        <v>5</v>
      </c>
      <c r="B3" s="5" t="s">
        <v>20</v>
      </c>
      <c r="C3" s="6"/>
      <c r="D3" s="9"/>
      <c r="E3" s="7"/>
      <c r="F3" s="1"/>
      <c r="K3" s="61" t="s">
        <v>60</v>
      </c>
    </row>
    <row r="4" spans="1:11" ht="21" x14ac:dyDescent="0.35">
      <c r="A4" s="10" t="s">
        <v>6</v>
      </c>
      <c r="B4" s="5" t="s">
        <v>21</v>
      </c>
      <c r="C4" s="6"/>
      <c r="D4" s="9"/>
      <c r="E4" s="7"/>
      <c r="F4" s="3"/>
    </row>
    <row r="5" spans="1:11" ht="21" x14ac:dyDescent="0.35">
      <c r="A5" s="10" t="s">
        <v>7</v>
      </c>
      <c r="B5" s="5" t="s">
        <v>22</v>
      </c>
      <c r="C5" s="6"/>
      <c r="D5" s="9"/>
      <c r="E5" s="7"/>
      <c r="F5" s="3"/>
    </row>
    <row r="6" spans="1:11" ht="21.75" thickBot="1" x14ac:dyDescent="0.4">
      <c r="A6" s="10" t="s">
        <v>8</v>
      </c>
      <c r="B6" s="5" t="s">
        <v>23</v>
      </c>
      <c r="C6" s="6"/>
      <c r="D6" s="9"/>
      <c r="E6" s="7"/>
      <c r="F6" s="3"/>
    </row>
    <row r="7" spans="1:11" ht="21" x14ac:dyDescent="0.35">
      <c r="A7" s="5" t="s">
        <v>47</v>
      </c>
      <c r="B7" s="5" t="s">
        <v>47</v>
      </c>
      <c r="C7" s="6"/>
      <c r="D7" s="9"/>
      <c r="E7" s="7"/>
      <c r="F7" s="13"/>
    </row>
    <row r="8" spans="1:11" ht="21" x14ac:dyDescent="0.35">
      <c r="A8" s="8" t="s">
        <v>10</v>
      </c>
      <c r="B8" s="5"/>
      <c r="C8" s="6"/>
      <c r="D8" s="9"/>
      <c r="E8" s="7"/>
      <c r="F8" s="14"/>
    </row>
    <row r="9" spans="1:11" ht="21" x14ac:dyDescent="0.35">
      <c r="A9" s="10">
        <v>5</v>
      </c>
      <c r="B9" s="5" t="s">
        <v>53</v>
      </c>
      <c r="C9" s="6"/>
      <c r="D9" s="9"/>
      <c r="E9" s="7"/>
      <c r="F9" s="7"/>
    </row>
    <row r="10" spans="1:11" ht="21" x14ac:dyDescent="0.35">
      <c r="A10" s="10">
        <v>4</v>
      </c>
      <c r="B10" s="5" t="s">
        <v>52</v>
      </c>
      <c r="C10" s="6"/>
      <c r="D10" s="9"/>
      <c r="E10" s="7"/>
      <c r="F10" s="9"/>
    </row>
    <row r="11" spans="1:11" ht="21" x14ac:dyDescent="0.35">
      <c r="A11" s="10">
        <v>3</v>
      </c>
      <c r="B11" s="5" t="s">
        <v>26</v>
      </c>
      <c r="C11" s="6"/>
      <c r="D11" s="9"/>
      <c r="E11" s="7"/>
      <c r="F11" s="9"/>
    </row>
    <row r="12" spans="1:11" ht="21" x14ac:dyDescent="0.35">
      <c r="A12" s="10">
        <v>2</v>
      </c>
      <c r="B12" s="5" t="s">
        <v>25</v>
      </c>
      <c r="C12" s="6"/>
      <c r="D12" s="9"/>
      <c r="E12" s="7"/>
      <c r="F12" s="9"/>
    </row>
    <row r="13" spans="1:11" ht="21" x14ac:dyDescent="0.35">
      <c r="A13" s="10">
        <v>1</v>
      </c>
      <c r="B13" s="5" t="s">
        <v>24</v>
      </c>
      <c r="C13" s="6"/>
      <c r="D13" s="9"/>
      <c r="E13" s="7"/>
      <c r="F13" s="9"/>
    </row>
    <row r="14" spans="1:11" ht="21" x14ac:dyDescent="0.35">
      <c r="A14" s="5" t="s">
        <v>47</v>
      </c>
      <c r="B14" s="5" t="s">
        <v>47</v>
      </c>
      <c r="C14" s="6"/>
      <c r="D14" s="9"/>
      <c r="E14" s="7"/>
      <c r="F14" s="9"/>
    </row>
    <row r="15" spans="1:11" ht="69" x14ac:dyDescent="0.2">
      <c r="A15" s="15" t="s">
        <v>11</v>
      </c>
      <c r="B15" s="16" t="s">
        <v>10</v>
      </c>
      <c r="C15" s="15" t="s">
        <v>3</v>
      </c>
      <c r="D15" s="15" t="s">
        <v>12</v>
      </c>
      <c r="E15" s="17" t="s">
        <v>9</v>
      </c>
      <c r="F15" s="9"/>
    </row>
    <row r="16" spans="1:11" ht="21" x14ac:dyDescent="0.35">
      <c r="A16" s="18" t="str">
        <f t="shared" ref="A16:A40" si="0">B16&amp;C16</f>
        <v>5-SevereA-Almost Certain</v>
      </c>
      <c r="B16" s="5" t="s">
        <v>53</v>
      </c>
      <c r="C16" s="5" t="s">
        <v>19</v>
      </c>
      <c r="D16" s="5" t="s">
        <v>54</v>
      </c>
      <c r="E16" s="10">
        <v>25</v>
      </c>
      <c r="F16" s="9"/>
    </row>
    <row r="17" spans="1:6" ht="21" x14ac:dyDescent="0.35">
      <c r="A17" s="18" t="str">
        <f t="shared" si="0"/>
        <v>5-SevereB-Likely</v>
      </c>
      <c r="B17" s="5" t="s">
        <v>53</v>
      </c>
      <c r="C17" s="5" t="s">
        <v>20</v>
      </c>
      <c r="D17" s="5" t="s">
        <v>54</v>
      </c>
      <c r="E17" s="10">
        <v>20</v>
      </c>
      <c r="F17" s="9"/>
    </row>
    <row r="18" spans="1:6" ht="21" x14ac:dyDescent="0.35">
      <c r="A18" s="18" t="str">
        <f t="shared" si="0"/>
        <v>4-SignificantA-Almost Certain</v>
      </c>
      <c r="B18" s="5" t="s">
        <v>52</v>
      </c>
      <c r="C18" s="5" t="s">
        <v>19</v>
      </c>
      <c r="D18" s="5" t="s">
        <v>54</v>
      </c>
      <c r="E18" s="10">
        <v>20</v>
      </c>
      <c r="F18" s="9"/>
    </row>
    <row r="19" spans="1:6" ht="21" x14ac:dyDescent="0.35">
      <c r="A19" s="18" t="str">
        <f t="shared" si="0"/>
        <v>5-SevereC-Possible</v>
      </c>
      <c r="B19" s="5" t="s">
        <v>53</v>
      </c>
      <c r="C19" s="5" t="s">
        <v>21</v>
      </c>
      <c r="D19" s="5" t="s">
        <v>0</v>
      </c>
      <c r="E19" s="10">
        <v>15</v>
      </c>
      <c r="F19" s="9"/>
    </row>
    <row r="20" spans="1:6" ht="21" x14ac:dyDescent="0.35">
      <c r="A20" s="18" t="str">
        <f t="shared" si="0"/>
        <v>4-SignificantB-Likely</v>
      </c>
      <c r="B20" s="5" t="s">
        <v>52</v>
      </c>
      <c r="C20" s="5" t="s">
        <v>20</v>
      </c>
      <c r="D20" s="5" t="s">
        <v>0</v>
      </c>
      <c r="E20" s="10">
        <v>16</v>
      </c>
      <c r="F20" s="9"/>
    </row>
    <row r="21" spans="1:6" ht="21" x14ac:dyDescent="0.35">
      <c r="A21" s="18" t="str">
        <f t="shared" si="0"/>
        <v>3-ModerateA-Almost Certain</v>
      </c>
      <c r="B21" s="5" t="s">
        <v>26</v>
      </c>
      <c r="C21" s="5" t="s">
        <v>19</v>
      </c>
      <c r="D21" s="5" t="s">
        <v>0</v>
      </c>
      <c r="E21" s="10">
        <v>15</v>
      </c>
      <c r="F21" s="9"/>
    </row>
    <row r="22" spans="1:6" ht="21" x14ac:dyDescent="0.35">
      <c r="A22" s="18" t="str">
        <f t="shared" si="0"/>
        <v>5-SevereD-Unlikely</v>
      </c>
      <c r="B22" s="5" t="s">
        <v>53</v>
      </c>
      <c r="C22" s="5" t="s">
        <v>22</v>
      </c>
      <c r="D22" s="5" t="s">
        <v>0</v>
      </c>
      <c r="E22" s="10">
        <v>10</v>
      </c>
      <c r="F22" s="9"/>
    </row>
    <row r="23" spans="1:6" ht="21" x14ac:dyDescent="0.35">
      <c r="A23" s="18" t="str">
        <f t="shared" si="0"/>
        <v>4-SignificantC-Possible</v>
      </c>
      <c r="B23" s="5" t="s">
        <v>52</v>
      </c>
      <c r="C23" s="5" t="s">
        <v>21</v>
      </c>
      <c r="D23" s="5" t="s">
        <v>0</v>
      </c>
      <c r="E23" s="10">
        <v>12</v>
      </c>
      <c r="F23" s="9"/>
    </row>
    <row r="24" spans="1:6" ht="21" x14ac:dyDescent="0.35">
      <c r="A24" s="18" t="str">
        <f t="shared" si="0"/>
        <v>3-ModerateB-Likely</v>
      </c>
      <c r="B24" s="5" t="s">
        <v>26</v>
      </c>
      <c r="C24" s="5" t="s">
        <v>20</v>
      </c>
      <c r="D24" s="5" t="s">
        <v>0</v>
      </c>
      <c r="E24" s="10">
        <v>12</v>
      </c>
      <c r="F24" s="7"/>
    </row>
    <row r="25" spans="1:6" ht="21" x14ac:dyDescent="0.35">
      <c r="A25" s="18" t="str">
        <f t="shared" si="0"/>
        <v>2-MinorA-Almost Certain</v>
      </c>
      <c r="B25" s="5" t="s">
        <v>25</v>
      </c>
      <c r="C25" s="5" t="s">
        <v>19</v>
      </c>
      <c r="D25" s="5" t="s">
        <v>0</v>
      </c>
      <c r="E25" s="10">
        <v>10</v>
      </c>
      <c r="F25" s="7"/>
    </row>
    <row r="26" spans="1:6" ht="21" x14ac:dyDescent="0.35">
      <c r="A26" s="18" t="str">
        <f t="shared" si="0"/>
        <v>5-SevereE-Rare</v>
      </c>
      <c r="B26" s="5" t="s">
        <v>53</v>
      </c>
      <c r="C26" s="5" t="s">
        <v>23</v>
      </c>
      <c r="D26" s="5" t="s">
        <v>18</v>
      </c>
      <c r="E26" s="10">
        <v>5</v>
      </c>
      <c r="F26" s="7"/>
    </row>
    <row r="27" spans="1:6" ht="21" x14ac:dyDescent="0.35">
      <c r="A27" s="18" t="str">
        <f t="shared" si="0"/>
        <v>4-SignificantD-Unlikely</v>
      </c>
      <c r="B27" s="5" t="s">
        <v>52</v>
      </c>
      <c r="C27" s="5" t="s">
        <v>22</v>
      </c>
      <c r="D27" s="5" t="s">
        <v>18</v>
      </c>
      <c r="E27" s="10">
        <v>8</v>
      </c>
      <c r="F27" s="7"/>
    </row>
    <row r="28" spans="1:6" ht="21" x14ac:dyDescent="0.35">
      <c r="A28" s="18" t="str">
        <f t="shared" si="0"/>
        <v>3-ModerateC-Possible</v>
      </c>
      <c r="B28" s="5" t="s">
        <v>26</v>
      </c>
      <c r="C28" s="5" t="s">
        <v>21</v>
      </c>
      <c r="D28" s="5" t="s">
        <v>18</v>
      </c>
      <c r="E28" s="10">
        <v>9</v>
      </c>
      <c r="F28" s="7"/>
    </row>
    <row r="29" spans="1:6" ht="21" x14ac:dyDescent="0.35">
      <c r="A29" s="18" t="str">
        <f t="shared" si="0"/>
        <v>2-MinorB-Likely</v>
      </c>
      <c r="B29" s="5" t="s">
        <v>25</v>
      </c>
      <c r="C29" s="5" t="s">
        <v>20</v>
      </c>
      <c r="D29" s="5" t="s">
        <v>18</v>
      </c>
      <c r="E29" s="10">
        <v>8</v>
      </c>
      <c r="F29" s="7"/>
    </row>
    <row r="30" spans="1:6" ht="21" x14ac:dyDescent="0.35">
      <c r="A30" s="18" t="str">
        <f t="shared" si="0"/>
        <v>1-InsignificantA-Almost Certain</v>
      </c>
      <c r="B30" s="5" t="s">
        <v>24</v>
      </c>
      <c r="C30" s="5" t="s">
        <v>19</v>
      </c>
      <c r="D30" s="5" t="s">
        <v>18</v>
      </c>
      <c r="E30" s="10">
        <v>5</v>
      </c>
      <c r="F30" s="7"/>
    </row>
    <row r="31" spans="1:6" ht="21" x14ac:dyDescent="0.35">
      <c r="A31" s="18" t="str">
        <f t="shared" si="0"/>
        <v>4-SignificantE-Rare</v>
      </c>
      <c r="B31" s="5" t="s">
        <v>52</v>
      </c>
      <c r="C31" s="5" t="s">
        <v>23</v>
      </c>
      <c r="D31" s="5" t="s">
        <v>2</v>
      </c>
      <c r="E31" s="10">
        <v>4</v>
      </c>
      <c r="F31" s="7"/>
    </row>
    <row r="32" spans="1:6" ht="21" x14ac:dyDescent="0.35">
      <c r="A32" s="18" t="str">
        <f t="shared" si="0"/>
        <v>3-ModerateD-Unlikely</v>
      </c>
      <c r="B32" s="5" t="s">
        <v>26</v>
      </c>
      <c r="C32" s="5" t="s">
        <v>22</v>
      </c>
      <c r="D32" s="5" t="s">
        <v>18</v>
      </c>
      <c r="E32" s="10">
        <v>6</v>
      </c>
      <c r="F32" s="7"/>
    </row>
    <row r="33" spans="1:6" ht="21" x14ac:dyDescent="0.35">
      <c r="A33" s="18" t="str">
        <f t="shared" si="0"/>
        <v>2-MinorC-Possible</v>
      </c>
      <c r="B33" s="5" t="s">
        <v>25</v>
      </c>
      <c r="C33" s="5" t="s">
        <v>21</v>
      </c>
      <c r="D33" s="5" t="s">
        <v>18</v>
      </c>
      <c r="E33" s="10">
        <v>6</v>
      </c>
      <c r="F33" s="7"/>
    </row>
    <row r="34" spans="1:6" ht="21" x14ac:dyDescent="0.35">
      <c r="A34" s="18" t="str">
        <f t="shared" si="0"/>
        <v>1-InsignificantB-Likely</v>
      </c>
      <c r="B34" s="5" t="s">
        <v>24</v>
      </c>
      <c r="C34" s="5" t="s">
        <v>20</v>
      </c>
      <c r="D34" s="5" t="s">
        <v>2</v>
      </c>
      <c r="E34" s="10">
        <v>4</v>
      </c>
      <c r="F34" s="7"/>
    </row>
    <row r="35" spans="1:6" ht="21" x14ac:dyDescent="0.35">
      <c r="A35" s="18" t="str">
        <f t="shared" si="0"/>
        <v>3-ModerateE-Rare</v>
      </c>
      <c r="B35" s="5" t="s">
        <v>26</v>
      </c>
      <c r="C35" s="5" t="s">
        <v>23</v>
      </c>
      <c r="D35" s="5" t="s">
        <v>2</v>
      </c>
      <c r="E35" s="10">
        <v>3</v>
      </c>
      <c r="F35" s="7"/>
    </row>
    <row r="36" spans="1:6" ht="21" x14ac:dyDescent="0.35">
      <c r="A36" s="18" t="str">
        <f t="shared" si="0"/>
        <v>2-MinorD-Unlikely</v>
      </c>
      <c r="B36" s="5" t="s">
        <v>25</v>
      </c>
      <c r="C36" s="5" t="s">
        <v>22</v>
      </c>
      <c r="D36" s="5" t="s">
        <v>2</v>
      </c>
      <c r="E36" s="10">
        <v>4</v>
      </c>
      <c r="F36" s="7"/>
    </row>
    <row r="37" spans="1:6" ht="21" x14ac:dyDescent="0.35">
      <c r="A37" s="18" t="str">
        <f t="shared" si="0"/>
        <v>1-InsignificantC-Possible</v>
      </c>
      <c r="B37" s="5" t="s">
        <v>24</v>
      </c>
      <c r="C37" s="5" t="s">
        <v>21</v>
      </c>
      <c r="D37" s="5" t="s">
        <v>2</v>
      </c>
      <c r="E37" s="10">
        <v>3</v>
      </c>
      <c r="F37" s="7"/>
    </row>
    <row r="38" spans="1:6" ht="21" x14ac:dyDescent="0.35">
      <c r="A38" s="18" t="str">
        <f t="shared" si="0"/>
        <v>2-MinorE-Rare</v>
      </c>
      <c r="B38" s="5" t="s">
        <v>25</v>
      </c>
      <c r="C38" s="5" t="s">
        <v>23</v>
      </c>
      <c r="D38" s="5" t="s">
        <v>2</v>
      </c>
      <c r="E38" s="10">
        <v>2</v>
      </c>
      <c r="F38" s="7"/>
    </row>
    <row r="39" spans="1:6" ht="21" x14ac:dyDescent="0.35">
      <c r="A39" s="18" t="str">
        <f t="shared" si="0"/>
        <v>1-InsignificantD-Unlikely</v>
      </c>
      <c r="B39" s="5" t="s">
        <v>24</v>
      </c>
      <c r="C39" s="5" t="s">
        <v>22</v>
      </c>
      <c r="D39" s="5" t="s">
        <v>2</v>
      </c>
      <c r="E39" s="10">
        <v>2</v>
      </c>
      <c r="F39" s="7"/>
    </row>
    <row r="40" spans="1:6" ht="21" x14ac:dyDescent="0.35">
      <c r="A40" s="18" t="str">
        <f t="shared" si="0"/>
        <v>1-InsignificantE-Rare</v>
      </c>
      <c r="B40" s="5" t="s">
        <v>24</v>
      </c>
      <c r="C40" s="5" t="s">
        <v>23</v>
      </c>
      <c r="D40" s="5" t="s">
        <v>2</v>
      </c>
      <c r="E40" s="10">
        <v>1</v>
      </c>
      <c r="F40" s="7"/>
    </row>
    <row r="41" spans="1:6" ht="21" x14ac:dyDescent="0.35">
      <c r="A41" s="5" t="s">
        <v>47</v>
      </c>
      <c r="B41" s="5" t="s">
        <v>47</v>
      </c>
      <c r="C41" s="5" t="s">
        <v>47</v>
      </c>
      <c r="D41" s="5" t="s">
        <v>47</v>
      </c>
      <c r="E41" s="5" t="s">
        <v>47</v>
      </c>
      <c r="F41" s="7"/>
    </row>
    <row r="42" spans="1:6" ht="21" x14ac:dyDescent="0.35">
      <c r="A42" s="12"/>
      <c r="B42" s="5"/>
      <c r="C42" s="6"/>
      <c r="D42" s="9"/>
      <c r="E42" s="7"/>
      <c r="F42" s="7"/>
    </row>
    <row r="43" spans="1:6" ht="21" x14ac:dyDescent="0.35">
      <c r="A43" s="11"/>
      <c r="B43" s="19"/>
      <c r="C43" s="20"/>
      <c r="D43" s="21"/>
      <c r="E43" s="14"/>
      <c r="F43" s="7"/>
    </row>
    <row r="44" spans="1:6" ht="21" x14ac:dyDescent="0.35">
      <c r="A44" s="11"/>
      <c r="B44" s="19"/>
      <c r="C44" s="20"/>
      <c r="D44" s="21"/>
      <c r="E44" s="14"/>
      <c r="F44" s="7"/>
    </row>
    <row r="45" spans="1:6" ht="92.25" x14ac:dyDescent="0.35">
      <c r="A45" s="22" t="s">
        <v>13</v>
      </c>
      <c r="B45" s="23"/>
      <c r="C45" s="24"/>
      <c r="D45" s="25"/>
      <c r="E45" s="26" t="s">
        <v>14</v>
      </c>
      <c r="F45" s="7"/>
    </row>
    <row r="46" spans="1:6" ht="21" x14ac:dyDescent="0.35">
      <c r="A46" s="27" t="s">
        <v>15</v>
      </c>
      <c r="B46" s="23" t="s">
        <v>2</v>
      </c>
      <c r="C46" s="24"/>
      <c r="D46" s="25"/>
      <c r="E46" s="28">
        <v>1</v>
      </c>
      <c r="F46" s="7"/>
    </row>
    <row r="47" spans="1:6" ht="21" x14ac:dyDescent="0.35">
      <c r="A47" s="27" t="s">
        <v>15</v>
      </c>
      <c r="B47" s="23" t="s">
        <v>18</v>
      </c>
      <c r="C47" s="24"/>
      <c r="D47" s="25"/>
      <c r="E47" s="28">
        <v>2</v>
      </c>
      <c r="F47" s="7"/>
    </row>
    <row r="48" spans="1:6" ht="21" x14ac:dyDescent="0.35">
      <c r="A48" s="27" t="s">
        <v>15</v>
      </c>
      <c r="B48" s="23" t="s">
        <v>0</v>
      </c>
      <c r="C48" s="24"/>
      <c r="D48" s="25"/>
      <c r="E48" s="28">
        <v>3</v>
      </c>
      <c r="F48" s="7"/>
    </row>
    <row r="49" spans="1:6" ht="21" x14ac:dyDescent="0.35">
      <c r="A49" s="27" t="s">
        <v>16</v>
      </c>
      <c r="B49" s="23" t="s">
        <v>2</v>
      </c>
      <c r="C49" s="23"/>
      <c r="D49" s="24"/>
      <c r="E49" s="28">
        <v>4</v>
      </c>
      <c r="F49" s="7"/>
    </row>
    <row r="50" spans="1:6" ht="21" x14ac:dyDescent="0.35">
      <c r="A50" s="27" t="s">
        <v>16</v>
      </c>
      <c r="B50" s="23" t="s">
        <v>18</v>
      </c>
      <c r="C50" s="23"/>
      <c r="D50" s="24"/>
      <c r="E50" s="28">
        <v>5</v>
      </c>
      <c r="F50" s="9"/>
    </row>
    <row r="51" spans="1:6" ht="21" x14ac:dyDescent="0.35">
      <c r="A51" s="27" t="s">
        <v>16</v>
      </c>
      <c r="B51" s="23" t="s">
        <v>0</v>
      </c>
      <c r="C51" s="23"/>
      <c r="D51" s="24"/>
      <c r="E51" s="28">
        <v>6</v>
      </c>
      <c r="F51" s="9"/>
    </row>
    <row r="52" spans="1:6" ht="21" x14ac:dyDescent="0.35">
      <c r="A52" s="27" t="s">
        <v>17</v>
      </c>
      <c r="B52" s="23" t="s">
        <v>2</v>
      </c>
      <c r="C52" s="23"/>
      <c r="D52" s="24"/>
      <c r="E52" s="28">
        <v>7</v>
      </c>
      <c r="F52" s="21"/>
    </row>
    <row r="53" spans="1:6" ht="21" x14ac:dyDescent="0.35">
      <c r="A53" s="27" t="s">
        <v>17</v>
      </c>
      <c r="B53" s="23" t="s">
        <v>18</v>
      </c>
      <c r="C53" s="23"/>
      <c r="D53" s="24"/>
      <c r="E53" s="28">
        <v>8</v>
      </c>
      <c r="F53" s="21"/>
    </row>
    <row r="54" spans="1:6" ht="21" x14ac:dyDescent="0.35">
      <c r="A54" s="27" t="s">
        <v>17</v>
      </c>
      <c r="B54" s="23" t="s">
        <v>0</v>
      </c>
      <c r="C54" s="23"/>
      <c r="D54" s="24"/>
      <c r="E54" s="28">
        <v>9</v>
      </c>
      <c r="F54" s="21"/>
    </row>
    <row r="55" spans="1:6" ht="21" x14ac:dyDescent="0.35">
      <c r="A55" s="29"/>
      <c r="B55" s="23"/>
      <c r="C55" s="23"/>
      <c r="D55" s="24"/>
      <c r="E55" s="30"/>
      <c r="F55" s="21"/>
    </row>
    <row r="56" spans="1:6" ht="21" x14ac:dyDescent="0.35">
      <c r="A56" s="31"/>
      <c r="B56" s="19"/>
      <c r="C56" s="19"/>
      <c r="D56" s="20"/>
      <c r="E56" s="14"/>
      <c r="F56" s="21"/>
    </row>
    <row r="57" spans="1:6" ht="21" x14ac:dyDescent="0.35">
      <c r="A57" s="31"/>
      <c r="B57" s="19"/>
      <c r="C57" s="19"/>
      <c r="D57" s="20"/>
      <c r="E57" s="14"/>
      <c r="F57" s="21"/>
    </row>
    <row r="58" spans="1:6" ht="21" x14ac:dyDescent="0.35">
      <c r="A58" s="32" t="s">
        <v>27</v>
      </c>
      <c r="B58" s="33"/>
      <c r="C58" s="19"/>
      <c r="D58" s="20"/>
      <c r="E58" s="14"/>
      <c r="F58" s="14"/>
    </row>
    <row r="59" spans="1:6" ht="21" x14ac:dyDescent="0.35">
      <c r="A59" s="34"/>
      <c r="B59" s="33"/>
      <c r="C59" s="19"/>
      <c r="D59" s="20"/>
      <c r="E59" s="14"/>
      <c r="F59" s="14"/>
    </row>
    <row r="60" spans="1:6" ht="21" x14ac:dyDescent="0.35">
      <c r="A60" s="35">
        <v>0</v>
      </c>
      <c r="B60" s="33"/>
      <c r="C60" s="19"/>
      <c r="D60" s="20"/>
      <c r="E60" s="14"/>
      <c r="F60" s="14"/>
    </row>
    <row r="61" spans="1:6" ht="21" x14ac:dyDescent="0.35">
      <c r="A61" s="35">
        <v>0.1</v>
      </c>
      <c r="B61" s="33"/>
      <c r="C61" s="19"/>
      <c r="D61" s="20"/>
      <c r="E61" s="14"/>
      <c r="F61" s="14"/>
    </row>
    <row r="62" spans="1:6" ht="21" x14ac:dyDescent="0.35">
      <c r="A62" s="35">
        <v>0.2</v>
      </c>
      <c r="B62" s="33"/>
      <c r="C62" s="19"/>
      <c r="D62" s="20"/>
      <c r="E62" s="14"/>
      <c r="F62" s="14"/>
    </row>
    <row r="63" spans="1:6" ht="21" x14ac:dyDescent="0.35">
      <c r="A63" s="35">
        <v>0.3</v>
      </c>
      <c r="B63" s="33"/>
      <c r="C63" s="19"/>
      <c r="D63" s="20"/>
      <c r="E63" s="14"/>
      <c r="F63" s="14"/>
    </row>
    <row r="64" spans="1:6" ht="21" x14ac:dyDescent="0.35">
      <c r="A64" s="35">
        <v>0.4</v>
      </c>
      <c r="B64" s="33"/>
      <c r="C64" s="19"/>
      <c r="D64" s="20"/>
      <c r="E64" s="14"/>
      <c r="F64" s="14"/>
    </row>
    <row r="65" spans="1:6" ht="21" x14ac:dyDescent="0.35">
      <c r="A65" s="35">
        <v>0.5</v>
      </c>
      <c r="B65" s="33"/>
      <c r="C65" s="19"/>
      <c r="D65" s="20"/>
      <c r="E65" s="14"/>
      <c r="F65" s="14"/>
    </row>
    <row r="66" spans="1:6" ht="21" x14ac:dyDescent="0.35">
      <c r="A66" s="35">
        <v>0.6</v>
      </c>
      <c r="B66" s="33"/>
      <c r="C66" s="19"/>
      <c r="D66" s="20"/>
      <c r="E66" s="14"/>
      <c r="F66" s="14"/>
    </row>
    <row r="67" spans="1:6" ht="21" x14ac:dyDescent="0.35">
      <c r="A67" s="35">
        <v>0.7</v>
      </c>
      <c r="B67" s="33"/>
      <c r="C67" s="19"/>
      <c r="D67" s="20"/>
      <c r="E67" s="14"/>
      <c r="F67" s="14"/>
    </row>
    <row r="68" spans="1:6" ht="21" x14ac:dyDescent="0.35">
      <c r="A68" s="35">
        <v>0.8</v>
      </c>
      <c r="B68" s="33"/>
      <c r="C68" s="19"/>
      <c r="D68" s="20"/>
      <c r="E68" s="14"/>
      <c r="F68" s="14"/>
    </row>
    <row r="69" spans="1:6" ht="21" x14ac:dyDescent="0.35">
      <c r="A69" s="35">
        <v>0.9</v>
      </c>
      <c r="B69" s="33"/>
      <c r="C69" s="19"/>
      <c r="D69" s="20"/>
      <c r="E69" s="14"/>
      <c r="F69" s="14"/>
    </row>
    <row r="70" spans="1:6" ht="21" x14ac:dyDescent="0.35">
      <c r="A70" s="35">
        <v>1</v>
      </c>
      <c r="B70" s="33"/>
      <c r="C70" s="19"/>
      <c r="D70" s="20"/>
      <c r="E70" s="14"/>
      <c r="F70" s="14"/>
    </row>
    <row r="71" spans="1:6" ht="21" x14ac:dyDescent="0.35">
      <c r="A71" s="34"/>
      <c r="B71" s="33"/>
      <c r="C71" s="19"/>
      <c r="D71" s="20"/>
      <c r="E71" s="14"/>
      <c r="F71" s="14"/>
    </row>
    <row r="72" spans="1:6" ht="21" x14ac:dyDescent="0.35">
      <c r="A72" s="31"/>
      <c r="B72" s="19"/>
      <c r="C72" s="19"/>
      <c r="D72" s="20"/>
      <c r="E72" s="14"/>
      <c r="F72" s="14"/>
    </row>
    <row r="73" spans="1:6" ht="21.75" thickBot="1" x14ac:dyDescent="0.4">
      <c r="A73" s="36"/>
      <c r="B73" s="37"/>
      <c r="C73" s="37"/>
      <c r="D73" s="38"/>
      <c r="E73" s="39"/>
      <c r="F73" s="14"/>
    </row>
    <row r="74" spans="1:6" ht="21" x14ac:dyDescent="0.35">
      <c r="A74" s="2"/>
      <c r="B74" s="4"/>
      <c r="C74" s="4"/>
      <c r="D74" s="4"/>
      <c r="E74" s="2"/>
      <c r="F74" s="14"/>
    </row>
    <row r="75" spans="1:6" ht="21" x14ac:dyDescent="0.35">
      <c r="A75" s="2"/>
      <c r="B75" s="4"/>
      <c r="C75" s="4"/>
      <c r="D75" s="4"/>
      <c r="E75" s="2"/>
      <c r="F75" s="14"/>
    </row>
    <row r="76" spans="1:6" ht="21" x14ac:dyDescent="0.35">
      <c r="A76" s="2"/>
      <c r="B76" s="4"/>
      <c r="C76" s="4"/>
      <c r="D76" s="4"/>
      <c r="E76" s="2"/>
      <c r="F76" s="14"/>
    </row>
    <row r="77" spans="1:6" ht="21" x14ac:dyDescent="0.35">
      <c r="A77" s="2"/>
      <c r="B77" s="4"/>
      <c r="C77" s="4"/>
      <c r="D77" s="4"/>
      <c r="E77" s="2"/>
      <c r="F77" s="14"/>
    </row>
    <row r="78" spans="1:6" ht="21" x14ac:dyDescent="0.35">
      <c r="A78" s="2"/>
      <c r="B78" s="4"/>
      <c r="C78" s="4"/>
      <c r="D78" s="4"/>
      <c r="E78" s="2"/>
      <c r="F78" s="14"/>
    </row>
    <row r="79" spans="1:6" ht="21" x14ac:dyDescent="0.35">
      <c r="A79" s="2"/>
      <c r="B79" s="4"/>
      <c r="C79" s="4"/>
      <c r="D79" s="4"/>
      <c r="E79" s="2"/>
      <c r="F79" s="14"/>
    </row>
    <row r="80" spans="1:6" ht="21" x14ac:dyDescent="0.35">
      <c r="A80" s="2"/>
      <c r="B80" s="4"/>
      <c r="C80" s="4"/>
      <c r="D80" s="4"/>
      <c r="E80" s="2"/>
      <c r="F80" s="14"/>
    </row>
    <row r="81" spans="1:6" ht="21" x14ac:dyDescent="0.35">
      <c r="A81" s="2"/>
      <c r="B81" s="4"/>
      <c r="C81" s="4"/>
      <c r="D81" s="4"/>
      <c r="E81" s="2"/>
      <c r="F81" s="14"/>
    </row>
  </sheetData>
  <sheetProtection algorithmName="SHA-512" hashValue="i2k/StLY2Ze10nxcSFYuKymrdoYr/ELMxxuxTnhjdhXAvBfw904XkF9Ar4usJZR639Iugy03b70GUdPzrmtrtw==" saltValue="qGfhyor9YUy0OwOA6Xe52Q==" spinCount="100000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City of Swan Risk Tables</vt:lpstr>
      <vt:lpstr>Risk Management Plan</vt:lpstr>
      <vt:lpstr>Risk Matrix</vt:lpstr>
      <vt:lpstr>Risk Process</vt:lpstr>
      <vt:lpstr>Hierarchy of Controls</vt:lpstr>
      <vt:lpstr>Lists</vt:lpstr>
      <vt:lpstr>'City of Swan Risk Tables'!Print_Area</vt:lpstr>
      <vt:lpstr>'Risk Management Plan'!Print_Area</vt:lpstr>
      <vt:lpstr>'Risk Management Plan'!Print_Titles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2017-09-18T07:35:23Z</cp:lastPrinted>
  <dcterms:created xsi:type="dcterms:W3CDTF">2003-04-15T14:29:49Z</dcterms:created>
  <dcterms:modified xsi:type="dcterms:W3CDTF">2021-09-14T03:07:36Z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Owner">
    <vt:lpwstr/>
  </property>
  <property fmtid="{D5CDD505-2E9C-101B-9397-08002B2CF9AE}" pid="4" name="Status">
    <vt:lpwstr/>
  </property>
</Properties>
</file>