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ccessmbrc-my.sharepoint.com/personal/craig_farrant_moretonbay_qld_gov_au/Documents/Documents/SIP - Infrastructure Reporting/"/>
    </mc:Choice>
  </mc:AlternateContent>
  <xr:revisionPtr revIDLastSave="0" documentId="8_{EA436A8A-9C0A-4634-9B61-36B03D65DF33}" xr6:coauthVersionLast="47" xr6:coauthVersionMax="47" xr10:uidLastSave="{00000000-0000-0000-0000-000000000000}"/>
  <bookViews>
    <workbookView xWindow="14100" yWindow="-16395" windowWidth="29040" windowHeight="15720" xr2:uid="{CAF2A864-FA97-4CB6-83F0-D1022B66B32E}"/>
  </bookViews>
  <sheets>
    <sheet name="Published_Report" sheetId="1" r:id="rId1"/>
  </sheets>
  <externalReferences>
    <externalReference r:id="rId2"/>
  </externalReferences>
  <definedNames>
    <definedName name="_xlnm._FilterDatabase" localSheetId="0" hidden="1">Published_Report!$B$12:$G$83</definedName>
    <definedName name="Alt_Proj_Desc">#REF!</definedName>
    <definedName name="Current_Qtr">[1]Control!$C$4</definedName>
    <definedName name="Dates">[1]Control!$AD$5:$AF$8</definedName>
    <definedName name="Fin_Yr">[1]Control!$AA$5:$AA$10</definedName>
    <definedName name="FY2022_23">[1]!Tech_One_Exp24[[#All],[ePIDID]:[Operating Flag]]</definedName>
    <definedName name="FY2023_24">[1]!Tech_One_Exp27[[#All],[ePIDID]:[Operating Flag]]</definedName>
    <definedName name="Name">#REF!</definedName>
    <definedName name="Proj_Check">#REF!</definedName>
    <definedName name="Proj_Desc">#REF!</definedName>
    <definedName name="Qtr">[1]Control!$AD$5:$AG$8</definedName>
    <definedName name="Report_Period">[1]!Tech_One_Exp[[#Headers],[Infrastructure Value Q1]:[Infrastructure Value Q4]]</definedName>
    <definedName name="Rpt_Date">[1]Control!$C$8</definedName>
    <definedName name="Years">[1]Control!$AA$5:$AK$13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 l="1"/>
  <c r="G12" i="1"/>
  <c r="B7" i="1"/>
  <c r="B5" i="1"/>
</calcChain>
</file>

<file path=xl/sharedStrings.xml><?xml version="1.0" encoding="utf-8"?>
<sst xmlns="http://schemas.openxmlformats.org/spreadsheetml/2006/main" count="281" uniqueCount="144">
  <si>
    <t xml:space="preserve">Infrastructure charges information/ Trunk infrastructure information (to be included as part of the Infrastructure charges register) </t>
  </si>
  <si>
    <t xml:space="preserve">Trunk infrastructure information summary </t>
  </si>
  <si>
    <t>City of Moreton Bay</t>
  </si>
  <si>
    <r>
      <t>Table 1</t>
    </r>
    <r>
      <rPr>
        <sz val="10"/>
        <color theme="1"/>
        <rFont val="Calibri"/>
        <family val="2"/>
        <scheme val="minor"/>
      </rPr>
      <t xml:space="preserve"> reports trunk infrastructure information in accordance with Schedules 22 and 24 of the </t>
    </r>
    <r>
      <rPr>
        <i/>
        <sz val="10"/>
        <color theme="1"/>
        <rFont val="Calibri"/>
        <family val="2"/>
        <scheme val="minor"/>
      </rPr>
      <t>Planning Regulation 2017</t>
    </r>
    <r>
      <rPr>
        <sz val="10"/>
        <color theme="1"/>
        <rFont val="Calibri"/>
        <family val="2"/>
        <scheme val="minor"/>
      </rPr>
      <t xml:space="preserve"> (the Regulation).</t>
    </r>
    <r>
      <rPr>
        <b/>
        <sz val="10"/>
        <color theme="1"/>
        <rFont val="Calibri"/>
        <family val="2"/>
        <scheme val="minor"/>
      </rPr>
      <t xml:space="preserve">
Table 2</t>
    </r>
    <r>
      <rPr>
        <sz val="10"/>
        <color theme="1"/>
        <rFont val="Calibri"/>
        <family val="2"/>
        <scheme val="minor"/>
      </rPr>
      <t xml:space="preserve"> reports on infrastructure information provided by Council which:</t>
    </r>
    <r>
      <rPr>
        <b/>
        <sz val="10"/>
        <color theme="1"/>
        <rFont val="Calibri"/>
        <family val="2"/>
        <scheme val="minor"/>
      </rPr>
      <t xml:space="preserve">
</t>
    </r>
    <r>
      <rPr>
        <sz val="10"/>
        <color theme="1"/>
        <rFont val="Calibri"/>
        <family val="2"/>
        <scheme val="minor"/>
      </rPr>
      <t>- is not identified in the Local Government Infrastructure Plan;
- has not, because of a conversion application, become trunk infrastructure;
- is not development infrastructure that is required to be provided under a condition under section 128(3) of the Planning Act;
but is considered to perform part or all of a high order or shared infrastructure function in the trunk infrastructure network.</t>
    </r>
  </si>
  <si>
    <t>Table 1 - Trunk infrastructure information summary</t>
  </si>
  <si>
    <t>LGIP reference number (if applicable)</t>
  </si>
  <si>
    <t>Trunk infrastructure description</t>
  </si>
  <si>
    <t>Trunk infrastructure network</t>
  </si>
  <si>
    <t>Suburb or locality of trunk infrastructure</t>
  </si>
  <si>
    <t>Method of infrastructure delivery (council or developer contributed)</t>
  </si>
  <si>
    <t>OS-09</t>
  </si>
  <si>
    <t>Located within Dayboro township, construction of a civic space to address current deficiency in civic park provision.
Council Reference:101164</t>
  </si>
  <si>
    <t>Parks &amp; Community Facilities</t>
  </si>
  <si>
    <t>Dayboro</t>
  </si>
  <si>
    <t>Council</t>
  </si>
  <si>
    <t>OS-10</t>
  </si>
  <si>
    <t>Develop a District Recreation park located at 68 Sovereign Avenue, including embellishment to District Recreation Park DSS.
Council Reference:101168</t>
  </si>
  <si>
    <t>Bray Park</t>
  </si>
  <si>
    <t>OS-48</t>
  </si>
  <si>
    <t>Upgrade park embellishments at the CREEC Environmental Centre, 150 Rowley Road, Burpengary to provide a regional level recreation facility
Council Reference:101176</t>
  </si>
  <si>
    <t>Burpengary</t>
  </si>
  <si>
    <t>CAB_WR21</t>
  </si>
  <si>
    <t>Located within Beech Drive Park, the project includes the construction of a wetland to improve water quality in Sheep Station Creek and receiving waters of the Caboolture River.
Council Reference:101177</t>
  </si>
  <si>
    <t>Stormwater</t>
  </si>
  <si>
    <t>Morayfield</t>
  </si>
  <si>
    <t>BUR_WR01</t>
  </si>
  <si>
    <t>Located within Crendon St park, the project involves the construction of a wetland to improve water quality
Council Reference:101191</t>
  </si>
  <si>
    <t>TR - 17</t>
  </si>
  <si>
    <t>Construction of pathway, intersection and associated works at the intersection of Francis Road, Sparkes Road and Ellis Street, Lawnton.
Council Reference:101246</t>
  </si>
  <si>
    <t>Transport</t>
  </si>
  <si>
    <t>Lawnton</t>
  </si>
  <si>
    <t>OS-17</t>
  </si>
  <si>
    <t>Located at Nathan Road Sports Ground, completion of three turf sports fields, with lighting, drainage &amp; irrigation and additional car parking
Council Reference:101257</t>
  </si>
  <si>
    <t>Rothwell</t>
  </si>
  <si>
    <t>OS-41</t>
  </si>
  <si>
    <t>Located at Samford Parklands, the project includes the construction of a multi-purpose field to meet district playing field standards and meet future growth
Council Reference:101307</t>
  </si>
  <si>
    <t>Samford Valley</t>
  </si>
  <si>
    <t>TR - 22</t>
  </si>
  <si>
    <t>Located on Caboolture River Road between Grant Road and Morayfield Road, project includes upgrading to a median divided dual carriageway.
Council Reference:101552</t>
  </si>
  <si>
    <t>Regional</t>
  </si>
  <si>
    <t>TR - 14</t>
  </si>
  <si>
    <t>Located at the intersection of Burpengary Road and New Settlement Road, new signalised intersection including road widening and improved drainage
Council Reference:101778</t>
  </si>
  <si>
    <t>TR - 10</t>
  </si>
  <si>
    <t>Construction of road, pathway, drainage, intersection and associated works at Youngs Crossing Road, Oxford Street to Francis Road, Joyner.
Council Reference:101779</t>
  </si>
  <si>
    <t>Joyner</t>
  </si>
  <si>
    <t>AT - 44</t>
  </si>
  <si>
    <t>Located between Station St/South Pine Rd and Gympie Rd/South Pine Rd, project includes signalising of existing left turn slip, and pathway improvements to create a high quality and functional walking cycling environment.
Council Reference:101846</t>
  </si>
  <si>
    <t>Strathpine</t>
  </si>
  <si>
    <t>TR - 7</t>
  </si>
  <si>
    <t>Construction of road, pathway, intersection and associated works at intersection of Old Gympie Road and Boundary Road, Dakabin/Narangba.
Council Reference:102063</t>
  </si>
  <si>
    <t>Dakabin</t>
  </si>
  <si>
    <t>TR - 48</t>
  </si>
  <si>
    <t>Construction of pathway, intersection and associated works at intersection of Ferny Way and Gordon Road, Ferny Hills.
Council Reference:102133</t>
  </si>
  <si>
    <t>Ferny Hills</t>
  </si>
  <si>
    <t>LPR_068</t>
  </si>
  <si>
    <t>Located on Viscount Street, Chivalry Street, Grenadier Street, Sovereign Avenue and Leone Street, the project includes the augmentation of the existing stormwater drainage, discharging via a new outlet to Four Mile Creek.
Council Reference:106286</t>
  </si>
  <si>
    <t>TR - 5</t>
  </si>
  <si>
    <t>Construction of 980m section of Youngs Crossing Road between Protheroe Road, Joyner and Dayboro Road, Petrie, includes new 4 lane flood immune bridge, pathways and cycle lanes.
Council Reference:106989</t>
  </si>
  <si>
    <t>Petrie</t>
  </si>
  <si>
    <t>TR - 50</t>
  </si>
  <si>
    <t>Located on Henry Road and Dohles Rocks Road. The project aims in increase flood immunity and improve the safety of the intersection
Council Reference:106995</t>
  </si>
  <si>
    <t>Griffin</t>
  </si>
  <si>
    <t>Cab7</t>
  </si>
  <si>
    <t>Construction of pathway and associated works  from the south western areas of Caboolture, south of the Caboolture River, via the existing foot bridge linking Riverview Terrace with Norfolk Esplanade.
Council Reference:107477</t>
  </si>
  <si>
    <t>Caboolture</t>
  </si>
  <si>
    <t>OS-114</t>
  </si>
  <si>
    <t>Located at Billabong Place Park, Deception Bay. The project includes installation of park embellishments to meet councils DSS
Council Reference:107480</t>
  </si>
  <si>
    <t>Deception Bay</t>
  </si>
  <si>
    <t>AT - 7</t>
  </si>
  <si>
    <t>Located adjacent to Caboolture/Wamuran rail trail head and running 2.4km along Pumicestone Road the project will construct and upgrade existing pathways to a  shared pathway with wayfinding signage shade trees and upgraded lighting.
Council Reference:107487</t>
  </si>
  <si>
    <t>AT - 40</t>
  </si>
  <si>
    <t>Construction of off-street pathway and bridge crossing over Cabbage Tree Creek, complete missing link in existing pathway network. Collins Road, Everton Hills
Council Reference:107492</t>
  </si>
  <si>
    <t>Everton Hills</t>
  </si>
  <si>
    <t>OS-130</t>
  </si>
  <si>
    <t>Located at Crowe Road Park, the project scope is to provide new embellishments.
Council Reference:107568</t>
  </si>
  <si>
    <t>OS-145</t>
  </si>
  <si>
    <t>Located at Greenshank Crescent Park, upgrade park embellishments.
Council Reference:107569</t>
  </si>
  <si>
    <t>OS-23</t>
  </si>
  <si>
    <t>Acquisition of land, construction of pathway and associated works  at 56 / 52 King Street, Caboolture, on the southern side of King Street opposite Caboolture Square.
Council Reference:107590</t>
  </si>
  <si>
    <t>OS-54</t>
  </si>
  <si>
    <t>Located at Rob Akers Reserve, the project includes the upgrade and extension of the existing car parking including new lit parking bays, bus set down and pedestrian path connections. To ensure appropriate access is provided for the site
Council Reference:107657</t>
  </si>
  <si>
    <t>OS-42</t>
  </si>
  <si>
    <t>Construction of Village Green at Samford Parklands, Mount Samson Road, Samford, includes large event lawn, picnic &amp; play facilities carparking to enhance Samford Parklands as a regional recreation park.
Council Reference:107730</t>
  </si>
  <si>
    <t>Samford</t>
  </si>
  <si>
    <t>TR - 3</t>
  </si>
  <si>
    <t>Construction of road, intersection, pathway and associated works along Mango Hill Ring Road corridor, from the existing cul-de-sac section of Lamington Rd to Anzac Avenue, Mango Hill.
Council Reference:108750</t>
  </si>
  <si>
    <t>Mango Hill</t>
  </si>
  <si>
    <t>TR - 39</t>
  </si>
  <si>
    <t>Located at the intersection of Henzell Rd, Toohey St and Watt St, the project includes signalising the intersection, widening approach lanes and increasing the pathway widths to 2.5m shared pathways to improve safety for all users
Council Reference:108752</t>
  </si>
  <si>
    <t>AT - 23</t>
  </si>
  <si>
    <t>Located along Main St, between O'Mara Rd and Narangba Station construction of a 2.5m shared pathway
Council Reference:108804</t>
  </si>
  <si>
    <t>Narangba</t>
  </si>
  <si>
    <t>OS-2228</t>
  </si>
  <si>
    <t>Located at 109 Campbells Pocket Road, the project is for the construction of a new District Recreation park. This includes extension to existing internal roads, car parking, pathways, playground and other amenities to address the lack of District level passive recreation in the locality.
Council Reference:111473</t>
  </si>
  <si>
    <t>Wamuran</t>
  </si>
  <si>
    <t>RED_033</t>
  </si>
  <si>
    <t>Located in Cox St, Margate, project includes drainage upgrade, property acquisition and floodway. Project is to increase capacity in the area.
Council Reference:111522</t>
  </si>
  <si>
    <t>Margate</t>
  </si>
  <si>
    <t>BUR_WR11</t>
  </si>
  <si>
    <t>Located within Mary St Park, the project includes the construction of a bioretention basin.
Council Reference:111991</t>
  </si>
  <si>
    <t>CAB_RV03</t>
  </si>
  <si>
    <t>The project is located on 3 Mainsail Drive, Caboolture South. The project scope includes remediation and replanting of riparian vegetation with a treatment area covering 10,077m² and a treatment length of 350m. The objective of the project  is to protect against erosion, provide filtration of nutrients and sediment and provide improved fauna habitats.
Council Reference:112001</t>
  </si>
  <si>
    <t>OS-2219</t>
  </si>
  <si>
    <t>The project is located within 1 Lighthorse Court &amp; 5 Kinsellas Road, Mango Hill. The project scope includes acquisition of land and installation of park embellishments to Local Recreation standard. The objective of the project is to address the current undersupply of local parks in this catchment.
Council Reference:112175</t>
  </si>
  <si>
    <t>AT - 56</t>
  </si>
  <si>
    <t>Located on First Avenue from Bonham St, Bongaree to Boyd St, Woorim, includes separated bike and pedestrian paths, safe crossings and wayfinding signage.
Council Reference:112389</t>
  </si>
  <si>
    <t>Bongaree</t>
  </si>
  <si>
    <t>AT - 10</t>
  </si>
  <si>
    <t>Located on Scarborough Rd between Griffith Rd and Sunnyside Rd, upgrade existing pathway to a shared 2.5m pathway 
Council Reference:112404</t>
  </si>
  <si>
    <t>Scarborough</t>
  </si>
  <si>
    <t>AT - 37</t>
  </si>
  <si>
    <t>Located along Todds Road over a length of 1.75km between Gympie Rd and the access pathway to Ron Thomason Park. The project includes upgrading the northside pathway to a shared pathway standard.
Council Reference:112448</t>
  </si>
  <si>
    <t>AT - 114</t>
  </si>
  <si>
    <t>Located on Mount Mee Road across Terrors Creek, the project includes construction of a shred path and bridge to meet Active Transport DSS
Council Reference:112476</t>
  </si>
  <si>
    <t>OS-88</t>
  </si>
  <si>
    <t>Located at Riverview Parkway, the project is to develop a new local recreation park.
Council Reference:113032</t>
  </si>
  <si>
    <t>OS-75</t>
  </si>
  <si>
    <t>Located at Akers Road, this project includes the installation of district level recreation park embellishments.
Council Reference:113734</t>
  </si>
  <si>
    <t>TR - 12</t>
  </si>
  <si>
    <t>The project located along Old Gympie Road between Boundary Road and Anzac Avenue design plans for corridor lanes, intersection upgrades and active transport considerations.
Council Reference:114206</t>
  </si>
  <si>
    <t>MBRC</t>
  </si>
  <si>
    <t>TR - 13</t>
  </si>
  <si>
    <t>The project is located along Old Gympie Road between Boundary Road, Dakabin and Anzac Avenue, Kallangur. The scope includes relocation of the services required for corridor construction.
Council Reference:114227</t>
  </si>
  <si>
    <t>TR - 34</t>
  </si>
  <si>
    <t>Located along Buchanan Road, between the Bruce Highway and Morayfield Road, project includes detailed design for additional lanes, grade separated crossing of the rail corridor, AT infrastructure.
Council Reference:114234</t>
  </si>
  <si>
    <t>Not Identified</t>
  </si>
  <si>
    <t>Provision of Shared pathway on the Northside of Alma Road from Essencia Ave to Shepherdson St.
Council Reference:DA/2021/3278</t>
  </si>
  <si>
    <t>Developer</t>
  </si>
  <si>
    <t>Dedication of land along Samsonvale Road for road widening, minimum verge width 6.0m and minimum area 100.8sqm
Council Reference:DA/2023/4173</t>
  </si>
  <si>
    <t>Table 2 - Infrastructure summary</t>
  </si>
  <si>
    <t>Infrastructure description</t>
  </si>
  <si>
    <t>Infrastructure network</t>
  </si>
  <si>
    <t>Suburb or locality of infrastructure</t>
  </si>
  <si>
    <t>Not applicable</t>
  </si>
  <si>
    <t>Construction of road, pathway, drainage, intersection and associated works along Oakey Flat Road.
 Council Reference:102153</t>
  </si>
  <si>
    <t>Located along a 1,020m section of Torrens Rd to Beeville Rd, the project includes shoulder widening and sealing to provide 1.5m shoulders on both sides to improve safety for drivers and cyclists travelling along the road.
 Council Reference:106439</t>
  </si>
  <si>
    <t>Located along Bury, Michelle, Duncan and Hewett Streets, the scope includes upgrade of existing drainage along these streets, this project is to support development within the precinct.
 Council Reference:106503</t>
  </si>
  <si>
    <t>Located on Narangba Road from north of Boundary Road to School Street, the project includes shoulder widening over a length 1275m.
 Council Reference:106566</t>
  </si>
  <si>
    <t>Kurwongbah</t>
  </si>
  <si>
    <t>Construction of road and associated works at the intersection of Winn Road and Clear Mountain Road, Mount Samson.
 Council Reference:107589</t>
  </si>
  <si>
    <t>Mount Samson</t>
  </si>
  <si>
    <t>Located a the Caboolture Sports Complex, Morayfield Road. The project includes construction of a splash pad, adventure play area to deliver an all ages all abilities play &amp; recreation space.
 Council Reference:109554</t>
  </si>
  <si>
    <t>Located on Alma Road between 120 Alma Road and Thompson Road intersection, project to realign the road and upgrade to sub-arterial standard
 Council Reference:111506</t>
  </si>
  <si>
    <t>The project is located on Oakey Flat Road, Morayfield. The scope of the project is to acquire  land. The objective of the project is to provide space in the region.
 Council Reference:112625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</si>
</sst>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quot;$&quot;#,##0.00,"/>
  </numFmts>
  <fonts count="16" x14ac:knownFonts="1">
    <font>
      <sz val="10"/>
      <color theme="1"/>
      <name val="Arial"/>
      <family val="2"/>
    </font>
    <font>
      <sz val="10"/>
      <color theme="1"/>
      <name val="Arial"/>
      <family val="2"/>
    </font>
    <font>
      <b/>
      <i/>
      <sz val="15"/>
      <color theme="1"/>
      <name val="Calibri"/>
      <family val="2"/>
      <scheme val="minor"/>
    </font>
    <font>
      <b/>
      <i/>
      <sz val="14"/>
      <color theme="1"/>
      <name val="Calibri"/>
      <family val="2"/>
      <scheme val="minor"/>
    </font>
    <font>
      <b/>
      <sz val="14"/>
      <color theme="1"/>
      <name val="Calibri"/>
      <family val="2"/>
      <scheme val="minor"/>
    </font>
    <font>
      <b/>
      <i/>
      <sz val="12"/>
      <color theme="1"/>
      <name val="Calibri"/>
      <family val="2"/>
      <scheme val="minor"/>
    </font>
    <font>
      <i/>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sz val="16"/>
      <color theme="0" tint="-0.499984740745262"/>
      <name val="Calibri"/>
      <family val="2"/>
      <scheme val="minor"/>
    </font>
    <font>
      <b/>
      <sz val="8"/>
      <color theme="1"/>
      <name val="Calibri"/>
      <family val="2"/>
      <scheme val="minor"/>
    </font>
    <font>
      <sz val="8"/>
      <color theme="1"/>
      <name val="Calibri"/>
      <family val="2"/>
      <scheme val="minor"/>
    </font>
    <font>
      <sz val="8"/>
      <name val="Calibri"/>
      <family val="2"/>
      <scheme val="minor"/>
    </font>
    <font>
      <b/>
      <sz val="8"/>
      <color theme="1" tint="0.499984740745262"/>
      <name val="Calibri"/>
      <family val="2"/>
      <scheme val="minor"/>
    </font>
  </fonts>
  <fills count="3">
    <fill>
      <patternFill patternType="none"/>
    </fill>
    <fill>
      <patternFill patternType="gray125"/>
    </fill>
    <fill>
      <patternFill patternType="solid">
        <fgColor theme="1"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applyAlignment="1">
      <alignment vertical="top" wrapText="1"/>
    </xf>
    <xf numFmtId="0" fontId="0" fillId="0" borderId="0" xfId="0" applyAlignment="1">
      <alignment vertical="top"/>
    </xf>
    <xf numFmtId="0" fontId="11" fillId="0" borderId="0" xfId="0" applyFont="1" applyAlignment="1">
      <alignment horizontal="left"/>
    </xf>
    <xf numFmtId="0" fontId="12" fillId="2" borderId="1" xfId="0" applyFont="1" applyFill="1" applyBorder="1" applyAlignment="1">
      <alignment horizontal="center" vertical="center" wrapText="1"/>
    </xf>
    <xf numFmtId="0" fontId="13" fillId="0" borderId="1" xfId="0" applyFont="1" applyBorder="1" applyAlignment="1">
      <alignment horizontal="center" vertical="top"/>
    </xf>
    <xf numFmtId="0" fontId="13" fillId="0" borderId="1" xfId="0" applyFont="1" applyBorder="1" applyAlignment="1">
      <alignment horizontal="left" vertical="top" wrapText="1"/>
    </xf>
    <xf numFmtId="164" fontId="13" fillId="0" borderId="1" xfId="1" applyNumberFormat="1" applyFont="1" applyBorder="1" applyAlignment="1">
      <alignment horizontal="right" vertical="top" wrapText="1"/>
    </xf>
    <xf numFmtId="44" fontId="0" fillId="0" borderId="0" xfId="0" applyNumberFormat="1"/>
    <xf numFmtId="0" fontId="14" fillId="0" borderId="1" xfId="0" applyFont="1" applyBorder="1" applyAlignment="1">
      <alignment horizontal="center" vertical="top"/>
    </xf>
    <xf numFmtId="0" fontId="14" fillId="0" borderId="1" xfId="0" applyFont="1" applyBorder="1" applyAlignment="1">
      <alignment horizontal="left" vertical="top" wrapText="1"/>
    </xf>
    <xf numFmtId="164" fontId="14" fillId="0" borderId="1" xfId="1" applyNumberFormat="1" applyFont="1" applyBorder="1" applyAlignment="1">
      <alignment horizontal="right" vertical="top" wrapText="1"/>
    </xf>
    <xf numFmtId="0" fontId="13" fillId="0" borderId="0" xfId="0" applyFont="1" applyAlignment="1">
      <alignment horizontal="center" vertical="top"/>
    </xf>
    <xf numFmtId="0" fontId="13" fillId="0" borderId="0" xfId="0" applyFont="1" applyAlignment="1">
      <alignment horizontal="left" vertical="top" wrapText="1"/>
    </xf>
    <xf numFmtId="164" fontId="13" fillId="0" borderId="0" xfId="1" applyNumberFormat="1" applyFont="1" applyBorder="1" applyAlignment="1">
      <alignment horizontal="right" vertical="top" wrapText="1"/>
    </xf>
    <xf numFmtId="0" fontId="13" fillId="0" borderId="0" xfId="0" applyFont="1"/>
    <xf numFmtId="0" fontId="15" fillId="0" borderId="0" xfId="0" applyFont="1" applyAlignment="1">
      <alignment horizontal="right" vertical="top" wrapText="1"/>
    </xf>
    <xf numFmtId="7" fontId="15" fillId="0" borderId="0" xfId="0" applyNumberFormat="1" applyFont="1" applyAlignment="1">
      <alignment horizontal="right"/>
    </xf>
    <xf numFmtId="7" fontId="0" fillId="0" borderId="0" xfId="0" applyNumberFormat="1"/>
  </cellXfs>
  <cellStyles count="2">
    <cellStyle name="Currency" xfId="1" builtinId="4"/>
    <cellStyle name="Normal" xfId="0" builtinId="0"/>
  </cellStyles>
  <dxfs count="2">
    <dxf>
      <font>
        <color theme="2" tint="-0.499984740745262"/>
      </font>
    </dxf>
    <dxf>
      <font>
        <color theme="2"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AppData\SIP\Monthly%20Reporting%20CF\Infrastructure%20Reporting\Trunk%20Infrastructure%20Information%20Reporting%20Model%20FY-26.xlsm" TargetMode="External"/><Relationship Id="rId1" Type="http://schemas.openxmlformats.org/officeDocument/2006/relationships/externalLinkPath" Target="file:///Z:\AppData\SIP\Monthly%20Reporting%20CF\Infrastructure%20Reporting\Trunk%20Infrastructure%20Information%20Reporting%20Model%20FY-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Published_Report"/>
      <sheetName val="Report Data"/>
      <sheetName val="Sheet3"/>
      <sheetName val="Excluded Projects"/>
      <sheetName val="Published Report ICI"/>
      <sheetName val="Tech_One_Output_Exp"/>
      <sheetName val="Tech_One_Output_Net"/>
      <sheetName val="NO Network List"/>
      <sheetName val="Alt_Proj_Desc"/>
      <sheetName val="Project Title"/>
      <sheetName val="Lists"/>
      <sheetName val="LGIP"/>
      <sheetName val="Developer Delivered"/>
      <sheetName val="LGIP Listing"/>
      <sheetName val="LGIP Project Comparison"/>
      <sheetName val="Full Year Listing"/>
      <sheetName val="Graph"/>
      <sheetName val="Missing LGIP Titles"/>
      <sheetName val="2019-20"/>
      <sheetName val="2020-21"/>
      <sheetName val="2021-22"/>
      <sheetName val="2022-23"/>
      <sheetName val="2023-24"/>
      <sheetName val="FY2024-25"/>
      <sheetName val="2024-25"/>
    </sheetNames>
    <sheetDataSet>
      <sheetData sheetId="0">
        <row r="4">
          <cell r="C4" t="str">
            <v>Infrastructure Value Q2</v>
          </cell>
        </row>
        <row r="5">
          <cell r="AA5" t="str">
            <v>FY 2021/22</v>
          </cell>
          <cell r="AB5">
            <v>2022</v>
          </cell>
          <cell r="AD5" t="str">
            <v>Q1</v>
          </cell>
          <cell r="AE5">
            <v>45839</v>
          </cell>
          <cell r="AF5">
            <v>45930</v>
          </cell>
          <cell r="AG5" t="str">
            <v>(Sep)</v>
          </cell>
          <cell r="AH5" t="str">
            <v>2022/23</v>
          </cell>
          <cell r="AI5" t="str">
            <v>2023/24</v>
          </cell>
          <cell r="AJ5" t="str">
            <v>2024/25</v>
          </cell>
          <cell r="AK5" t="str">
            <v>2025/26</v>
          </cell>
        </row>
        <row r="6">
          <cell r="AA6" t="str">
            <v>FY 2022/23</v>
          </cell>
          <cell r="AB6">
            <v>2023</v>
          </cell>
          <cell r="AD6" t="str">
            <v>Q2</v>
          </cell>
          <cell r="AE6">
            <v>45931</v>
          </cell>
          <cell r="AF6">
            <v>46022</v>
          </cell>
          <cell r="AG6" t="str">
            <v>(Dec)</v>
          </cell>
          <cell r="AH6" t="str">
            <v>2023/24</v>
          </cell>
          <cell r="AI6" t="str">
            <v>2024/25</v>
          </cell>
          <cell r="AJ6" t="str">
            <v>2025/26</v>
          </cell>
          <cell r="AK6" t="str">
            <v>2026/27</v>
          </cell>
        </row>
        <row r="7">
          <cell r="AA7" t="str">
            <v>FY 2023/24</v>
          </cell>
          <cell r="AB7">
            <v>2024</v>
          </cell>
          <cell r="AD7" t="str">
            <v>Q3</v>
          </cell>
          <cell r="AE7">
            <v>46023</v>
          </cell>
          <cell r="AF7">
            <v>46112</v>
          </cell>
          <cell r="AG7" t="str">
            <v>(Mar)</v>
          </cell>
          <cell r="AH7" t="str">
            <v>2024/25</v>
          </cell>
          <cell r="AI7" t="str">
            <v>2025/26</v>
          </cell>
          <cell r="AJ7" t="str">
            <v>2026/27</v>
          </cell>
          <cell r="AK7" t="str">
            <v>2027/28</v>
          </cell>
        </row>
        <row r="8">
          <cell r="C8">
            <v>46044</v>
          </cell>
          <cell r="AA8" t="str">
            <v>FY 2024/25</v>
          </cell>
          <cell r="AB8">
            <v>2025</v>
          </cell>
          <cell r="AD8" t="str">
            <v>Q4</v>
          </cell>
          <cell r="AE8">
            <v>46113</v>
          </cell>
          <cell r="AF8">
            <v>46203</v>
          </cell>
          <cell r="AG8" t="str">
            <v>(Jun)</v>
          </cell>
          <cell r="AH8" t="str">
            <v>2025/26</v>
          </cell>
          <cell r="AI8" t="str">
            <v>2026/27</v>
          </cell>
          <cell r="AJ8" t="str">
            <v>2027/28</v>
          </cell>
          <cell r="AK8" t="str">
            <v>2028/29</v>
          </cell>
        </row>
        <row r="9">
          <cell r="AA9" t="str">
            <v>FY 2025/26</v>
          </cell>
          <cell r="AB9">
            <v>2026</v>
          </cell>
          <cell r="AH9" t="str">
            <v>2026/27</v>
          </cell>
          <cell r="AI9" t="str">
            <v>2027/28</v>
          </cell>
          <cell r="AJ9" t="str">
            <v>2028/29</v>
          </cell>
          <cell r="AK9" t="str">
            <v>2029/30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7C9A5-732D-4F90-ABBA-518C4FB9EB67}">
  <sheetPr codeName="Sheet7">
    <pageSetUpPr fitToPage="1"/>
  </sheetPr>
  <dimension ref="B1:J104"/>
  <sheetViews>
    <sheetView tabSelected="1" topLeftCell="A51" zoomScale="115" zoomScaleNormal="115" workbookViewId="0">
      <selection activeCell="C57" sqref="C57"/>
    </sheetView>
  </sheetViews>
  <sheetFormatPr defaultRowHeight="13.2" x14ac:dyDescent="0.25"/>
  <cols>
    <col min="2" max="2" width="15.33203125" style="21" customWidth="1"/>
    <col min="3" max="3" width="59.44140625" style="21" customWidth="1"/>
    <col min="4" max="4" width="13.5546875" style="21" customWidth="1"/>
    <col min="5" max="5" width="14.77734375" style="21" customWidth="1"/>
    <col min="6" max="6" width="16.33203125" style="21" customWidth="1"/>
    <col min="7" max="7" width="14.44140625" style="21" customWidth="1"/>
    <col min="9" max="9" width="9.77734375" bestFit="1" customWidth="1"/>
    <col min="10" max="10" width="11.21875" bestFit="1" customWidth="1"/>
  </cols>
  <sheetData>
    <row r="1" spans="2:10" ht="19.8" x14ac:dyDescent="0.4">
      <c r="B1" s="1" t="s">
        <v>0</v>
      </c>
      <c r="C1"/>
      <c r="D1"/>
      <c r="E1"/>
      <c r="F1"/>
      <c r="G1"/>
    </row>
    <row r="2" spans="2:10" x14ac:dyDescent="0.25">
      <c r="B2"/>
      <c r="C2"/>
      <c r="D2"/>
      <c r="E2"/>
      <c r="F2"/>
      <c r="G2"/>
    </row>
    <row r="3" spans="2:10" ht="18" x14ac:dyDescent="0.35">
      <c r="B3" s="2" t="s">
        <v>1</v>
      </c>
      <c r="C3"/>
      <c r="D3"/>
      <c r="E3"/>
      <c r="F3"/>
      <c r="G3"/>
    </row>
    <row r="4" spans="2:10" ht="18" x14ac:dyDescent="0.35">
      <c r="B4" s="3" t="s">
        <v>2</v>
      </c>
      <c r="C4"/>
      <c r="D4"/>
      <c r="E4"/>
      <c r="F4"/>
      <c r="G4"/>
    </row>
    <row r="5" spans="2:10" ht="15.6" x14ac:dyDescent="0.3">
      <c r="B5" s="4" t="str">
        <f>"Date of update: "&amp;TEXT(Rpt_Date,"dd/mm/yyy")</f>
        <v>Date of update: 22/01/2026</v>
      </c>
      <c r="C5"/>
      <c r="D5"/>
      <c r="E5"/>
      <c r="F5"/>
      <c r="G5"/>
    </row>
    <row r="6" spans="2:10" ht="14.4" x14ac:dyDescent="0.3">
      <c r="B6" s="5"/>
      <c r="C6"/>
      <c r="D6"/>
      <c r="E6"/>
      <c r="F6"/>
      <c r="G6"/>
    </row>
    <row r="7" spans="2:10" ht="15.6" x14ac:dyDescent="0.3">
      <c r="B7" s="6" t="str">
        <f>"For period: "&amp;TEXT(VLOOKUP(RIGHT(Current_Qtr,2),Dates,2,0),"dd/mm/yyy")&amp;" - "&amp;TEXT(VLOOKUP(RIGHT(Current_Qtr,2),Dates,3,0),"dd/mm/yyy")&amp;" trunk infrastructure information summary  "</f>
        <v xml:space="preserve">For period: 01/10/2025 - 31/12/2025 trunk infrastructure information summary  </v>
      </c>
      <c r="C7"/>
      <c r="D7"/>
      <c r="E7"/>
      <c r="F7"/>
      <c r="G7"/>
    </row>
    <row r="8" spans="2:10" x14ac:dyDescent="0.25">
      <c r="B8"/>
      <c r="C8"/>
      <c r="D8"/>
      <c r="E8"/>
      <c r="F8"/>
      <c r="G8"/>
    </row>
    <row r="9" spans="2:10" ht="82.95" customHeight="1" x14ac:dyDescent="0.25">
      <c r="B9" s="7" t="s">
        <v>3</v>
      </c>
      <c r="C9" s="8"/>
      <c r="D9" s="8"/>
      <c r="E9" s="8"/>
      <c r="F9" s="8"/>
      <c r="G9" s="8"/>
    </row>
    <row r="11" spans="2:10" ht="21" x14ac:dyDescent="0.4">
      <c r="B11" s="9" t="s">
        <v>4</v>
      </c>
      <c r="C11" s="9"/>
      <c r="D11" s="9"/>
      <c r="E11" s="9"/>
      <c r="F11" s="9"/>
      <c r="G11" s="9"/>
    </row>
    <row r="12" spans="2:10" ht="30.6" x14ac:dyDescent="0.25">
      <c r="B12" s="10" t="s">
        <v>5</v>
      </c>
      <c r="C12" s="10" t="s">
        <v>6</v>
      </c>
      <c r="D12" s="10" t="s">
        <v>7</v>
      </c>
      <c r="E12" s="10" t="s">
        <v>8</v>
      </c>
      <c r="F12" s="10" t="s">
        <v>9</v>
      </c>
      <c r="G12" s="10" t="str">
        <f>RIGHT(Current_Qtr,2)&amp;"
Infrastructure value ($'000)"</f>
        <v>Q2
Infrastructure value ($'000)</v>
      </c>
    </row>
    <row r="13" spans="2:10" ht="36.6" customHeight="1" x14ac:dyDescent="0.25">
      <c r="B13" s="11" t="s">
        <v>10</v>
      </c>
      <c r="C13" s="12" t="s">
        <v>11</v>
      </c>
      <c r="D13" s="12" t="s">
        <v>12</v>
      </c>
      <c r="E13" s="12" t="s">
        <v>13</v>
      </c>
      <c r="F13" s="12" t="s">
        <v>14</v>
      </c>
      <c r="G13" s="13">
        <v>36680.379999999997</v>
      </c>
      <c r="I13" s="14"/>
      <c r="J13" s="14"/>
    </row>
    <row r="14" spans="2:10" ht="34.200000000000003" customHeight="1" x14ac:dyDescent="0.25">
      <c r="B14" s="11" t="s">
        <v>15</v>
      </c>
      <c r="C14" s="12" t="s">
        <v>16</v>
      </c>
      <c r="D14" s="12" t="s">
        <v>12</v>
      </c>
      <c r="E14" s="12" t="s">
        <v>17</v>
      </c>
      <c r="F14" s="12" t="s">
        <v>14</v>
      </c>
      <c r="G14" s="13">
        <v>577470.12</v>
      </c>
      <c r="I14" s="14"/>
      <c r="J14" s="14"/>
    </row>
    <row r="15" spans="2:10" ht="35.4" customHeight="1" x14ac:dyDescent="0.25">
      <c r="B15" s="11" t="s">
        <v>18</v>
      </c>
      <c r="C15" s="12" t="s">
        <v>19</v>
      </c>
      <c r="D15" s="12" t="s">
        <v>12</v>
      </c>
      <c r="E15" s="12" t="s">
        <v>20</v>
      </c>
      <c r="F15" s="12" t="s">
        <v>14</v>
      </c>
      <c r="G15" s="13">
        <v>5249.86</v>
      </c>
      <c r="I15" s="14"/>
      <c r="J15" s="14"/>
    </row>
    <row r="16" spans="2:10" ht="44.4" customHeight="1" x14ac:dyDescent="0.25">
      <c r="B16" s="11" t="s">
        <v>21</v>
      </c>
      <c r="C16" s="12" t="s">
        <v>22</v>
      </c>
      <c r="D16" s="12" t="s">
        <v>23</v>
      </c>
      <c r="E16" s="12" t="s">
        <v>24</v>
      </c>
      <c r="F16" s="12" t="s">
        <v>14</v>
      </c>
      <c r="G16" s="13">
        <v>8673.6299999999992</v>
      </c>
      <c r="I16" s="14"/>
      <c r="J16" s="14"/>
    </row>
    <row r="17" spans="2:10" ht="33.6" customHeight="1" x14ac:dyDescent="0.25">
      <c r="B17" s="11" t="s">
        <v>25</v>
      </c>
      <c r="C17" s="12" t="s">
        <v>26</v>
      </c>
      <c r="D17" s="12" t="s">
        <v>23</v>
      </c>
      <c r="E17" s="12" t="s">
        <v>20</v>
      </c>
      <c r="F17" s="12" t="s">
        <v>14</v>
      </c>
      <c r="G17" s="13">
        <v>22720.47</v>
      </c>
      <c r="I17" s="14"/>
      <c r="J17" s="14"/>
    </row>
    <row r="18" spans="2:10" ht="33.6" customHeight="1" x14ac:dyDescent="0.25">
      <c r="B18" s="11" t="s">
        <v>27</v>
      </c>
      <c r="C18" s="12" t="s">
        <v>28</v>
      </c>
      <c r="D18" s="12" t="s">
        <v>29</v>
      </c>
      <c r="E18" s="12" t="s">
        <v>30</v>
      </c>
      <c r="F18" s="12" t="s">
        <v>14</v>
      </c>
      <c r="G18" s="13">
        <v>2391388.9</v>
      </c>
      <c r="I18" s="14"/>
      <c r="J18" s="14"/>
    </row>
    <row r="19" spans="2:10" ht="36" customHeight="1" x14ac:dyDescent="0.25">
      <c r="B19" s="11" t="s">
        <v>31</v>
      </c>
      <c r="C19" s="12" t="s">
        <v>32</v>
      </c>
      <c r="D19" s="12" t="s">
        <v>12</v>
      </c>
      <c r="E19" s="12" t="s">
        <v>33</v>
      </c>
      <c r="F19" s="12" t="s">
        <v>14</v>
      </c>
      <c r="G19" s="13">
        <v>1510.62</v>
      </c>
      <c r="I19" s="14"/>
      <c r="J19" s="14"/>
    </row>
    <row r="20" spans="2:10" ht="37.200000000000003" customHeight="1" x14ac:dyDescent="0.25">
      <c r="B20" s="11" t="s">
        <v>34</v>
      </c>
      <c r="C20" s="12" t="s">
        <v>35</v>
      </c>
      <c r="D20" s="12" t="s">
        <v>12</v>
      </c>
      <c r="E20" s="12" t="s">
        <v>36</v>
      </c>
      <c r="F20" s="12" t="s">
        <v>14</v>
      </c>
      <c r="G20" s="13">
        <v>4359.46</v>
      </c>
      <c r="I20" s="14"/>
      <c r="J20" s="14"/>
    </row>
    <row r="21" spans="2:10" ht="34.799999999999997" customHeight="1" x14ac:dyDescent="0.25">
      <c r="B21" s="11" t="s">
        <v>37</v>
      </c>
      <c r="C21" s="12" t="s">
        <v>38</v>
      </c>
      <c r="D21" s="12" t="s">
        <v>29</v>
      </c>
      <c r="E21" s="12" t="s">
        <v>39</v>
      </c>
      <c r="F21" s="12" t="s">
        <v>14</v>
      </c>
      <c r="G21" s="13">
        <v>843578.57</v>
      </c>
      <c r="I21" s="14"/>
      <c r="J21" s="14"/>
    </row>
    <row r="22" spans="2:10" ht="36.6" customHeight="1" x14ac:dyDescent="0.25">
      <c r="B22" s="11" t="s">
        <v>40</v>
      </c>
      <c r="C22" s="12" t="s">
        <v>41</v>
      </c>
      <c r="D22" s="12" t="s">
        <v>29</v>
      </c>
      <c r="E22" s="12" t="s">
        <v>20</v>
      </c>
      <c r="F22" s="12" t="s">
        <v>14</v>
      </c>
      <c r="G22" s="13">
        <v>5996.32</v>
      </c>
      <c r="I22" s="14"/>
      <c r="J22" s="14"/>
    </row>
    <row r="23" spans="2:10" ht="36" customHeight="1" x14ac:dyDescent="0.25">
      <c r="B23" s="11" t="s">
        <v>42</v>
      </c>
      <c r="C23" s="12" t="s">
        <v>43</v>
      </c>
      <c r="D23" s="12" t="s">
        <v>29</v>
      </c>
      <c r="E23" s="12" t="s">
        <v>44</v>
      </c>
      <c r="F23" s="12" t="s">
        <v>14</v>
      </c>
      <c r="G23" s="13">
        <v>384.59</v>
      </c>
      <c r="I23" s="14"/>
      <c r="J23" s="14"/>
    </row>
    <row r="24" spans="2:10" ht="44.55" customHeight="1" x14ac:dyDescent="0.25">
      <c r="B24" s="11" t="s">
        <v>45</v>
      </c>
      <c r="C24" s="12" t="s">
        <v>46</v>
      </c>
      <c r="D24" s="12" t="s">
        <v>29</v>
      </c>
      <c r="E24" s="12" t="s">
        <v>47</v>
      </c>
      <c r="F24" s="12" t="s">
        <v>14</v>
      </c>
      <c r="G24" s="13">
        <v>4724.68</v>
      </c>
      <c r="I24" s="14"/>
      <c r="J24" s="14"/>
    </row>
    <row r="25" spans="2:10" ht="37.799999999999997" customHeight="1" x14ac:dyDescent="0.25">
      <c r="B25" s="11" t="s">
        <v>48</v>
      </c>
      <c r="C25" s="12" t="s">
        <v>49</v>
      </c>
      <c r="D25" s="12" t="s">
        <v>29</v>
      </c>
      <c r="E25" s="12" t="s">
        <v>50</v>
      </c>
      <c r="F25" s="12" t="s">
        <v>14</v>
      </c>
      <c r="G25" s="13">
        <v>1762.85</v>
      </c>
      <c r="I25" s="14"/>
      <c r="J25" s="14"/>
    </row>
    <row r="26" spans="2:10" ht="34.200000000000003" customHeight="1" x14ac:dyDescent="0.25">
      <c r="B26" s="11" t="s">
        <v>51</v>
      </c>
      <c r="C26" s="12" t="s">
        <v>52</v>
      </c>
      <c r="D26" s="12" t="s">
        <v>29</v>
      </c>
      <c r="E26" s="12" t="s">
        <v>53</v>
      </c>
      <c r="F26" s="12" t="s">
        <v>14</v>
      </c>
      <c r="G26" s="13">
        <v>2880</v>
      </c>
      <c r="I26" s="14"/>
      <c r="J26" s="14"/>
    </row>
    <row r="27" spans="2:10" ht="33" customHeight="1" x14ac:dyDescent="0.25">
      <c r="B27" s="11" t="s">
        <v>54</v>
      </c>
      <c r="C27" s="12" t="s">
        <v>55</v>
      </c>
      <c r="D27" s="12" t="s">
        <v>23</v>
      </c>
      <c r="E27" s="12" t="s">
        <v>17</v>
      </c>
      <c r="F27" s="12" t="s">
        <v>14</v>
      </c>
      <c r="G27" s="13">
        <v>6125.53</v>
      </c>
      <c r="I27" s="14"/>
      <c r="J27" s="14"/>
    </row>
    <row r="28" spans="2:10" ht="45" customHeight="1" x14ac:dyDescent="0.25">
      <c r="B28" s="11" t="s">
        <v>56</v>
      </c>
      <c r="C28" s="12" t="s">
        <v>57</v>
      </c>
      <c r="D28" s="12" t="s">
        <v>29</v>
      </c>
      <c r="E28" s="12" t="s">
        <v>58</v>
      </c>
      <c r="F28" s="12" t="s">
        <v>14</v>
      </c>
      <c r="G28" s="13">
        <v>3963172.23</v>
      </c>
      <c r="I28" s="14"/>
      <c r="J28" s="14"/>
    </row>
    <row r="29" spans="2:10" ht="35.4" customHeight="1" x14ac:dyDescent="0.25">
      <c r="B29" s="11" t="s">
        <v>59</v>
      </c>
      <c r="C29" s="12" t="s">
        <v>60</v>
      </c>
      <c r="D29" s="12" t="s">
        <v>29</v>
      </c>
      <c r="E29" s="12" t="s">
        <v>61</v>
      </c>
      <c r="F29" s="12" t="s">
        <v>14</v>
      </c>
      <c r="G29" s="13">
        <v>76351.839999999997</v>
      </c>
      <c r="I29" s="14"/>
      <c r="J29" s="14"/>
    </row>
    <row r="30" spans="2:10" ht="42.6" customHeight="1" x14ac:dyDescent="0.25">
      <c r="B30" s="11" t="s">
        <v>62</v>
      </c>
      <c r="C30" s="12" t="s">
        <v>63</v>
      </c>
      <c r="D30" s="12" t="s">
        <v>29</v>
      </c>
      <c r="E30" s="12" t="s">
        <v>64</v>
      </c>
      <c r="F30" s="12" t="s">
        <v>14</v>
      </c>
      <c r="G30" s="13">
        <v>101028.04</v>
      </c>
      <c r="I30" s="14"/>
      <c r="J30" s="14"/>
    </row>
    <row r="31" spans="2:10" ht="36" customHeight="1" x14ac:dyDescent="0.25">
      <c r="B31" s="11" t="s">
        <v>65</v>
      </c>
      <c r="C31" s="12" t="s">
        <v>66</v>
      </c>
      <c r="D31" s="12" t="s">
        <v>12</v>
      </c>
      <c r="E31" s="12" t="s">
        <v>67</v>
      </c>
      <c r="F31" s="12" t="s">
        <v>14</v>
      </c>
      <c r="G31" s="13">
        <v>312688.07</v>
      </c>
      <c r="I31" s="14"/>
      <c r="J31" s="14"/>
    </row>
    <row r="32" spans="2:10" ht="45.6" customHeight="1" x14ac:dyDescent="0.25">
      <c r="B32" s="11" t="s">
        <v>68</v>
      </c>
      <c r="C32" s="12" t="s">
        <v>69</v>
      </c>
      <c r="D32" s="12" t="s">
        <v>29</v>
      </c>
      <c r="E32" s="12" t="s">
        <v>64</v>
      </c>
      <c r="F32" s="12" t="s">
        <v>14</v>
      </c>
      <c r="G32" s="13">
        <v>51591.68</v>
      </c>
      <c r="I32" s="14"/>
      <c r="J32" s="14"/>
    </row>
    <row r="33" spans="2:10" ht="36.6" customHeight="1" x14ac:dyDescent="0.25">
      <c r="B33" s="11" t="s">
        <v>70</v>
      </c>
      <c r="C33" s="12" t="s">
        <v>71</v>
      </c>
      <c r="D33" s="12" t="s">
        <v>29</v>
      </c>
      <c r="E33" s="12" t="s">
        <v>72</v>
      </c>
      <c r="F33" s="12" t="s">
        <v>14</v>
      </c>
      <c r="G33" s="13">
        <v>253787.49</v>
      </c>
      <c r="I33" s="14"/>
      <c r="J33" s="14"/>
    </row>
    <row r="34" spans="2:10" ht="25.2" customHeight="1" x14ac:dyDescent="0.25">
      <c r="B34" s="11" t="s">
        <v>73</v>
      </c>
      <c r="C34" s="12" t="s">
        <v>74</v>
      </c>
      <c r="D34" s="12" t="s">
        <v>12</v>
      </c>
      <c r="E34" s="12" t="s">
        <v>24</v>
      </c>
      <c r="F34" s="12" t="s">
        <v>14</v>
      </c>
      <c r="G34" s="13">
        <v>216836.37</v>
      </c>
      <c r="I34" s="14"/>
      <c r="J34" s="14"/>
    </row>
    <row r="35" spans="2:10" ht="30.6" customHeight="1" x14ac:dyDescent="0.25">
      <c r="B35" s="11" t="s">
        <v>75</v>
      </c>
      <c r="C35" s="12" t="s">
        <v>76</v>
      </c>
      <c r="D35" s="12" t="s">
        <v>12</v>
      </c>
      <c r="E35" s="12" t="s">
        <v>67</v>
      </c>
      <c r="F35" s="12" t="s">
        <v>14</v>
      </c>
      <c r="G35" s="13">
        <v>210600.76</v>
      </c>
      <c r="I35" s="14"/>
      <c r="J35" s="14"/>
    </row>
    <row r="36" spans="2:10" ht="35.4" customHeight="1" x14ac:dyDescent="0.25">
      <c r="B36" s="11" t="s">
        <v>77</v>
      </c>
      <c r="C36" s="12" t="s">
        <v>78</v>
      </c>
      <c r="D36" s="12" t="s">
        <v>12</v>
      </c>
      <c r="E36" s="12" t="s">
        <v>64</v>
      </c>
      <c r="F36" s="12" t="s">
        <v>14</v>
      </c>
      <c r="G36" s="13">
        <v>11012.27</v>
      </c>
      <c r="I36" s="14"/>
      <c r="J36" s="14"/>
    </row>
    <row r="37" spans="2:10" ht="45.6" customHeight="1" x14ac:dyDescent="0.25">
      <c r="B37" s="11" t="s">
        <v>79</v>
      </c>
      <c r="C37" s="12" t="s">
        <v>80</v>
      </c>
      <c r="D37" s="12" t="s">
        <v>12</v>
      </c>
      <c r="E37" s="12" t="s">
        <v>47</v>
      </c>
      <c r="F37" s="12" t="s">
        <v>14</v>
      </c>
      <c r="G37" s="13">
        <v>52695.35</v>
      </c>
      <c r="I37" s="14"/>
      <c r="J37" s="14"/>
    </row>
    <row r="38" spans="2:10" ht="47.4" customHeight="1" x14ac:dyDescent="0.25">
      <c r="B38" s="11" t="s">
        <v>81</v>
      </c>
      <c r="C38" s="12" t="s">
        <v>82</v>
      </c>
      <c r="D38" s="12" t="s">
        <v>12</v>
      </c>
      <c r="E38" s="12" t="s">
        <v>83</v>
      </c>
      <c r="F38" s="12" t="s">
        <v>14</v>
      </c>
      <c r="G38" s="13">
        <v>1556608.27</v>
      </c>
      <c r="I38" s="14"/>
      <c r="J38" s="14"/>
    </row>
    <row r="39" spans="2:10" ht="45.6" customHeight="1" x14ac:dyDescent="0.25">
      <c r="B39" s="11" t="s">
        <v>84</v>
      </c>
      <c r="C39" s="12" t="s">
        <v>85</v>
      </c>
      <c r="D39" s="12" t="s">
        <v>29</v>
      </c>
      <c r="E39" s="12" t="s">
        <v>86</v>
      </c>
      <c r="F39" s="12" t="s">
        <v>14</v>
      </c>
      <c r="G39" s="13">
        <v>52968.02</v>
      </c>
      <c r="I39" s="14"/>
      <c r="J39" s="14"/>
    </row>
    <row r="40" spans="2:10" ht="45.6" customHeight="1" x14ac:dyDescent="0.25">
      <c r="B40" s="11" t="s">
        <v>87</v>
      </c>
      <c r="C40" s="12" t="s">
        <v>88</v>
      </c>
      <c r="D40" s="12" t="s">
        <v>29</v>
      </c>
      <c r="E40" s="12" t="s">
        <v>64</v>
      </c>
      <c r="F40" s="12" t="s">
        <v>14</v>
      </c>
      <c r="G40" s="13">
        <v>48761.32</v>
      </c>
      <c r="I40" s="14"/>
      <c r="J40" s="14"/>
    </row>
    <row r="41" spans="2:10" ht="36.6" customHeight="1" x14ac:dyDescent="0.25">
      <c r="B41" s="11" t="s">
        <v>89</v>
      </c>
      <c r="C41" s="12" t="s">
        <v>90</v>
      </c>
      <c r="D41" s="12" t="s">
        <v>29</v>
      </c>
      <c r="E41" s="12" t="s">
        <v>91</v>
      </c>
      <c r="F41" s="12" t="s">
        <v>14</v>
      </c>
      <c r="G41" s="13">
        <v>16816.21</v>
      </c>
      <c r="I41" s="14"/>
      <c r="J41" s="14"/>
    </row>
    <row r="42" spans="2:10" ht="59.4" customHeight="1" x14ac:dyDescent="0.25">
      <c r="B42" s="11" t="s">
        <v>92</v>
      </c>
      <c r="C42" s="12" t="s">
        <v>93</v>
      </c>
      <c r="D42" s="12" t="s">
        <v>12</v>
      </c>
      <c r="E42" s="12" t="s">
        <v>94</v>
      </c>
      <c r="F42" s="12" t="s">
        <v>14</v>
      </c>
      <c r="G42" s="13">
        <v>21689.71</v>
      </c>
      <c r="I42" s="14"/>
      <c r="J42" s="14"/>
    </row>
    <row r="43" spans="2:10" ht="39" customHeight="1" x14ac:dyDescent="0.25">
      <c r="B43" s="11" t="s">
        <v>95</v>
      </c>
      <c r="C43" s="12" t="s">
        <v>96</v>
      </c>
      <c r="D43" s="12" t="s">
        <v>23</v>
      </c>
      <c r="E43" s="12" t="s">
        <v>97</v>
      </c>
      <c r="F43" s="12" t="s">
        <v>14</v>
      </c>
      <c r="G43" s="13">
        <v>1874603.5</v>
      </c>
      <c r="I43" s="14"/>
      <c r="J43" s="14"/>
    </row>
    <row r="44" spans="2:10" ht="28.8" customHeight="1" x14ac:dyDescent="0.25">
      <c r="B44" s="11" t="s">
        <v>98</v>
      </c>
      <c r="C44" s="12" t="s">
        <v>99</v>
      </c>
      <c r="D44" s="12" t="s">
        <v>23</v>
      </c>
      <c r="E44" s="12" t="s">
        <v>67</v>
      </c>
      <c r="F44" s="12" t="s">
        <v>14</v>
      </c>
      <c r="G44" s="13">
        <v>639.63</v>
      </c>
      <c r="I44" s="14"/>
      <c r="J44" s="14"/>
    </row>
    <row r="45" spans="2:10" ht="66.599999999999994" customHeight="1" x14ac:dyDescent="0.25">
      <c r="B45" s="11" t="s">
        <v>100</v>
      </c>
      <c r="C45" s="12" t="s">
        <v>101</v>
      </c>
      <c r="D45" s="12" t="s">
        <v>23</v>
      </c>
      <c r="E45" s="12" t="s">
        <v>64</v>
      </c>
      <c r="F45" s="12" t="s">
        <v>14</v>
      </c>
      <c r="G45" s="13">
        <v>23.2</v>
      </c>
      <c r="I45" s="14"/>
      <c r="J45" s="14"/>
    </row>
    <row r="46" spans="2:10" ht="54.6" customHeight="1" x14ac:dyDescent="0.25">
      <c r="B46" s="11" t="s">
        <v>102</v>
      </c>
      <c r="C46" s="12" t="s">
        <v>103</v>
      </c>
      <c r="D46" s="12" t="s">
        <v>12</v>
      </c>
      <c r="E46" s="12" t="s">
        <v>86</v>
      </c>
      <c r="F46" s="12" t="s">
        <v>14</v>
      </c>
      <c r="G46" s="13">
        <v>130.43</v>
      </c>
      <c r="I46" s="14"/>
      <c r="J46" s="14"/>
    </row>
    <row r="47" spans="2:10" ht="39" customHeight="1" x14ac:dyDescent="0.25">
      <c r="B47" s="11" t="s">
        <v>104</v>
      </c>
      <c r="C47" s="12" t="s">
        <v>105</v>
      </c>
      <c r="D47" s="12" t="s">
        <v>29</v>
      </c>
      <c r="E47" s="12" t="s">
        <v>106</v>
      </c>
      <c r="F47" s="12" t="s">
        <v>14</v>
      </c>
      <c r="G47" s="13">
        <v>13496.57</v>
      </c>
      <c r="I47" s="14"/>
      <c r="J47" s="14"/>
    </row>
    <row r="48" spans="2:10" ht="37.799999999999997" customHeight="1" x14ac:dyDescent="0.25">
      <c r="B48" s="11" t="s">
        <v>107</v>
      </c>
      <c r="C48" s="12" t="s">
        <v>108</v>
      </c>
      <c r="D48" s="12" t="s">
        <v>29</v>
      </c>
      <c r="E48" s="12" t="s">
        <v>109</v>
      </c>
      <c r="F48" s="12" t="s">
        <v>14</v>
      </c>
      <c r="G48" s="13">
        <v>3878.58</v>
      </c>
      <c r="I48" s="14"/>
      <c r="J48" s="14"/>
    </row>
    <row r="49" spans="2:10" ht="36" customHeight="1" x14ac:dyDescent="0.25">
      <c r="B49" s="11" t="s">
        <v>110</v>
      </c>
      <c r="C49" s="12" t="s">
        <v>111</v>
      </c>
      <c r="D49" s="12" t="s">
        <v>29</v>
      </c>
      <c r="E49" s="12" t="s">
        <v>30</v>
      </c>
      <c r="F49" s="12" t="s">
        <v>14</v>
      </c>
      <c r="G49" s="13">
        <v>17460.78</v>
      </c>
      <c r="I49" s="14"/>
      <c r="J49" s="14"/>
    </row>
    <row r="50" spans="2:10" ht="35.4" customHeight="1" x14ac:dyDescent="0.25">
      <c r="B50" s="11" t="s">
        <v>112</v>
      </c>
      <c r="C50" s="12" t="s">
        <v>113</v>
      </c>
      <c r="D50" s="12" t="s">
        <v>29</v>
      </c>
      <c r="E50" s="12" t="s">
        <v>13</v>
      </c>
      <c r="F50" s="12" t="s">
        <v>14</v>
      </c>
      <c r="G50" s="13">
        <v>55811.37</v>
      </c>
      <c r="I50" s="14"/>
      <c r="J50" s="14"/>
    </row>
    <row r="51" spans="2:10" ht="27.6" customHeight="1" x14ac:dyDescent="0.25">
      <c r="B51" s="11" t="s">
        <v>114</v>
      </c>
      <c r="C51" s="12" t="s">
        <v>115</v>
      </c>
      <c r="D51" s="12" t="s">
        <v>12</v>
      </c>
      <c r="E51" s="12" t="s">
        <v>61</v>
      </c>
      <c r="F51" s="12" t="s">
        <v>14</v>
      </c>
      <c r="G51" s="13">
        <v>64544.3</v>
      </c>
      <c r="I51" s="14"/>
      <c r="J51" s="14"/>
    </row>
    <row r="52" spans="2:10" ht="36.6" customHeight="1" x14ac:dyDescent="0.25">
      <c r="B52" s="11" t="s">
        <v>116</v>
      </c>
      <c r="C52" s="12" t="s">
        <v>117</v>
      </c>
      <c r="D52" s="12" t="s">
        <v>12</v>
      </c>
      <c r="E52" s="12" t="s">
        <v>30</v>
      </c>
      <c r="F52" s="12" t="s">
        <v>14</v>
      </c>
      <c r="G52" s="13">
        <v>99312.58</v>
      </c>
      <c r="I52" s="14"/>
      <c r="J52" s="14"/>
    </row>
    <row r="53" spans="2:10" ht="46.2" customHeight="1" x14ac:dyDescent="0.25">
      <c r="B53" s="11" t="s">
        <v>118</v>
      </c>
      <c r="C53" s="12" t="s">
        <v>119</v>
      </c>
      <c r="D53" s="12" t="s">
        <v>29</v>
      </c>
      <c r="E53" s="12" t="s">
        <v>120</v>
      </c>
      <c r="F53" s="12" t="s">
        <v>14</v>
      </c>
      <c r="G53" s="13">
        <v>1252529.95</v>
      </c>
      <c r="I53" s="14"/>
      <c r="J53" s="14"/>
    </row>
    <row r="54" spans="2:10" ht="45.6" customHeight="1" x14ac:dyDescent="0.25">
      <c r="B54" s="11" t="s">
        <v>121</v>
      </c>
      <c r="C54" s="12" t="s">
        <v>122</v>
      </c>
      <c r="D54" s="12" t="s">
        <v>29</v>
      </c>
      <c r="E54" s="12" t="s">
        <v>120</v>
      </c>
      <c r="F54" s="12" t="s">
        <v>14</v>
      </c>
      <c r="G54" s="13">
        <v>33977.129999999997</v>
      </c>
      <c r="I54" s="14"/>
      <c r="J54" s="14"/>
    </row>
    <row r="55" spans="2:10" ht="48" customHeight="1" x14ac:dyDescent="0.25">
      <c r="B55" s="15" t="s">
        <v>123</v>
      </c>
      <c r="C55" s="16" t="s">
        <v>124</v>
      </c>
      <c r="D55" s="16" t="s">
        <v>29</v>
      </c>
      <c r="E55" s="16" t="s">
        <v>39</v>
      </c>
      <c r="F55" s="16" t="s">
        <v>14</v>
      </c>
      <c r="G55" s="17">
        <v>-5060.74</v>
      </c>
      <c r="I55" s="14"/>
      <c r="J55" s="14"/>
    </row>
    <row r="56" spans="2:10" ht="35.4" customHeight="1" x14ac:dyDescent="0.25">
      <c r="B56" s="11" t="s">
        <v>125</v>
      </c>
      <c r="C56" s="12" t="s">
        <v>126</v>
      </c>
      <c r="D56" s="12" t="s">
        <v>29</v>
      </c>
      <c r="E56" s="12" t="s">
        <v>50</v>
      </c>
      <c r="F56" s="12" t="s">
        <v>127</v>
      </c>
      <c r="G56" s="13">
        <v>486162.16</v>
      </c>
      <c r="I56" s="14"/>
      <c r="J56" s="14"/>
    </row>
    <row r="57" spans="2:10" ht="38.4" customHeight="1" x14ac:dyDescent="0.25">
      <c r="B57" s="11" t="s">
        <v>125</v>
      </c>
      <c r="C57" s="12" t="s">
        <v>128</v>
      </c>
      <c r="D57" s="12" t="s">
        <v>29</v>
      </c>
      <c r="E57" s="12" t="s">
        <v>17</v>
      </c>
      <c r="F57" s="12" t="s">
        <v>127</v>
      </c>
      <c r="G57" s="13">
        <v>11958.91</v>
      </c>
      <c r="I57" s="14"/>
      <c r="J57" s="14"/>
    </row>
    <row r="58" spans="2:10" ht="23.4" hidden="1" customHeight="1" x14ac:dyDescent="0.25">
      <c r="B58" s="11"/>
      <c r="C58" s="12"/>
      <c r="D58" s="12"/>
      <c r="E58" s="12"/>
      <c r="F58" s="12"/>
      <c r="G58" s="13"/>
      <c r="I58" s="14"/>
      <c r="J58" s="14"/>
    </row>
    <row r="59" spans="2:10" ht="33.6" hidden="1" customHeight="1" x14ac:dyDescent="0.25">
      <c r="B59" s="11"/>
      <c r="C59" s="12"/>
      <c r="D59" s="12"/>
      <c r="E59" s="12"/>
      <c r="F59" s="12"/>
      <c r="G59" s="13"/>
      <c r="I59" s="14"/>
      <c r="J59" s="14"/>
    </row>
    <row r="60" spans="2:10" ht="46.2" hidden="1" customHeight="1" x14ac:dyDescent="0.25">
      <c r="B60" s="11"/>
      <c r="C60" s="12"/>
      <c r="D60" s="12"/>
      <c r="E60" s="12"/>
      <c r="F60" s="12"/>
      <c r="G60" s="13"/>
      <c r="I60" s="14"/>
      <c r="J60" s="14"/>
    </row>
    <row r="61" spans="2:10" ht="34.200000000000003" hidden="1" customHeight="1" x14ac:dyDescent="0.25">
      <c r="B61" s="11"/>
      <c r="C61" s="12"/>
      <c r="D61" s="12"/>
      <c r="E61" s="12"/>
      <c r="F61" s="12"/>
      <c r="G61" s="13"/>
      <c r="I61" s="14"/>
      <c r="J61" s="14"/>
    </row>
    <row r="62" spans="2:10" ht="35.4" hidden="1" customHeight="1" x14ac:dyDescent="0.25">
      <c r="B62" s="11"/>
      <c r="C62" s="12"/>
      <c r="D62" s="12"/>
      <c r="E62" s="12"/>
      <c r="F62" s="12"/>
      <c r="G62" s="13"/>
      <c r="I62" s="14"/>
      <c r="J62" s="14"/>
    </row>
    <row r="63" spans="2:10" ht="34.200000000000003" hidden="1" customHeight="1" x14ac:dyDescent="0.25">
      <c r="B63" s="11"/>
      <c r="C63" s="12"/>
      <c r="D63" s="12"/>
      <c r="E63" s="12"/>
      <c r="F63" s="12"/>
      <c r="G63" s="13"/>
      <c r="I63" s="14"/>
      <c r="J63" s="14"/>
    </row>
    <row r="64" spans="2:10" ht="36" hidden="1" customHeight="1" x14ac:dyDescent="0.25">
      <c r="B64" s="11"/>
      <c r="C64" s="12"/>
      <c r="D64" s="12"/>
      <c r="E64" s="12"/>
      <c r="F64" s="12"/>
      <c r="G64" s="13"/>
      <c r="I64" s="14"/>
      <c r="J64" s="14"/>
    </row>
    <row r="65" spans="2:10" ht="26.4" hidden="1" customHeight="1" x14ac:dyDescent="0.25">
      <c r="B65" s="11"/>
      <c r="C65" s="12"/>
      <c r="D65" s="12"/>
      <c r="E65" s="12"/>
      <c r="F65" s="12"/>
      <c r="G65" s="13"/>
      <c r="I65" s="14"/>
      <c r="J65" s="14"/>
    </row>
    <row r="66" spans="2:10" ht="34.200000000000003" hidden="1" customHeight="1" x14ac:dyDescent="0.25">
      <c r="B66" s="11"/>
      <c r="C66" s="12"/>
      <c r="D66" s="12"/>
      <c r="E66" s="12"/>
      <c r="F66" s="12"/>
      <c r="G66" s="13"/>
      <c r="I66" s="14"/>
      <c r="J66" s="14"/>
    </row>
    <row r="67" spans="2:10" ht="46.2" hidden="1" customHeight="1" x14ac:dyDescent="0.25">
      <c r="B67" s="11"/>
      <c r="C67" s="12"/>
      <c r="D67" s="12"/>
      <c r="E67" s="12"/>
      <c r="F67" s="12"/>
      <c r="G67" s="13"/>
      <c r="I67" s="14"/>
      <c r="J67" s="14"/>
    </row>
    <row r="68" spans="2:10" ht="26.4" hidden="1" customHeight="1" x14ac:dyDescent="0.25">
      <c r="B68" s="11"/>
      <c r="C68" s="12"/>
      <c r="D68" s="12"/>
      <c r="E68" s="12"/>
      <c r="F68" s="12"/>
      <c r="G68" s="13"/>
      <c r="I68" s="14"/>
      <c r="J68" s="14"/>
    </row>
    <row r="69" spans="2:10" ht="28.2" hidden="1" customHeight="1" x14ac:dyDescent="0.25">
      <c r="B69" s="11"/>
      <c r="C69" s="12"/>
      <c r="D69" s="12"/>
      <c r="E69" s="12"/>
      <c r="F69" s="12"/>
      <c r="G69" s="13"/>
      <c r="I69" s="14"/>
      <c r="J69" s="14"/>
    </row>
    <row r="70" spans="2:10" ht="25.2" hidden="1" customHeight="1" x14ac:dyDescent="0.25">
      <c r="B70" s="11"/>
      <c r="C70" s="12"/>
      <c r="D70" s="12"/>
      <c r="E70" s="12"/>
      <c r="F70" s="12"/>
      <c r="G70" s="13"/>
      <c r="I70" s="14"/>
      <c r="J70" s="14"/>
    </row>
    <row r="71" spans="2:10" hidden="1" x14ac:dyDescent="0.25">
      <c r="B71" s="11"/>
      <c r="C71" s="12"/>
      <c r="D71" s="12"/>
      <c r="E71" s="12"/>
      <c r="F71" s="12"/>
      <c r="G71" s="13"/>
      <c r="I71" s="14"/>
      <c r="J71" s="14"/>
    </row>
    <row r="72" spans="2:10" hidden="1" x14ac:dyDescent="0.25">
      <c r="B72" s="11"/>
      <c r="C72" s="12"/>
      <c r="D72" s="12"/>
      <c r="E72" s="12"/>
      <c r="F72" s="12"/>
      <c r="G72" s="13"/>
      <c r="I72" s="14"/>
      <c r="J72" s="14"/>
    </row>
    <row r="73" spans="2:10" hidden="1" x14ac:dyDescent="0.25">
      <c r="B73" s="11"/>
      <c r="C73" s="12"/>
      <c r="D73" s="12"/>
      <c r="E73" s="12"/>
      <c r="F73" s="12"/>
      <c r="G73" s="13"/>
      <c r="I73" s="14"/>
      <c r="J73" s="14"/>
    </row>
    <row r="74" spans="2:10" hidden="1" x14ac:dyDescent="0.25">
      <c r="B74" s="11"/>
      <c r="C74" s="12"/>
      <c r="D74" s="12"/>
      <c r="E74" s="12"/>
      <c r="F74" s="12"/>
      <c r="G74" s="13"/>
      <c r="I74" s="14"/>
      <c r="J74" s="14"/>
    </row>
    <row r="75" spans="2:10" hidden="1" x14ac:dyDescent="0.25">
      <c r="B75" s="11"/>
      <c r="C75" s="12"/>
      <c r="D75" s="12"/>
      <c r="E75" s="12"/>
      <c r="F75" s="12"/>
      <c r="G75" s="13"/>
      <c r="I75" s="14"/>
      <c r="J75" s="14"/>
    </row>
    <row r="76" spans="2:10" hidden="1" x14ac:dyDescent="0.25">
      <c r="B76" s="11"/>
      <c r="C76" s="12"/>
      <c r="D76" s="12"/>
      <c r="E76" s="12"/>
      <c r="F76" s="12"/>
      <c r="G76" s="13"/>
      <c r="I76" s="14"/>
      <c r="J76" s="14"/>
    </row>
    <row r="77" spans="2:10" hidden="1" x14ac:dyDescent="0.25">
      <c r="B77" s="11"/>
      <c r="C77" s="12"/>
      <c r="D77" s="12"/>
      <c r="E77" s="12"/>
      <c r="F77" s="12"/>
      <c r="G77" s="13"/>
      <c r="I77" s="14"/>
      <c r="J77" s="14"/>
    </row>
    <row r="78" spans="2:10" hidden="1" x14ac:dyDescent="0.25">
      <c r="B78" s="11"/>
      <c r="C78" s="12"/>
      <c r="D78" s="12"/>
      <c r="E78" s="12"/>
      <c r="F78" s="12"/>
      <c r="G78" s="13"/>
      <c r="I78" s="14"/>
      <c r="J78" s="14"/>
    </row>
    <row r="79" spans="2:10" hidden="1" x14ac:dyDescent="0.25">
      <c r="B79" s="11"/>
      <c r="C79" s="12"/>
      <c r="D79" s="12"/>
      <c r="E79" s="12"/>
      <c r="F79" s="12"/>
      <c r="G79" s="13"/>
      <c r="I79" s="14"/>
      <c r="J79" s="14"/>
    </row>
    <row r="80" spans="2:10" hidden="1" x14ac:dyDescent="0.25">
      <c r="B80" s="11"/>
      <c r="C80" s="12"/>
      <c r="D80" s="12"/>
      <c r="E80" s="12"/>
      <c r="F80" s="12"/>
      <c r="G80" s="13"/>
      <c r="I80" s="14"/>
      <c r="J80" s="14"/>
    </row>
    <row r="81" spans="2:10" hidden="1" x14ac:dyDescent="0.25">
      <c r="B81" s="11"/>
      <c r="C81" s="12"/>
      <c r="D81" s="12"/>
      <c r="E81" s="12"/>
      <c r="F81" s="12"/>
      <c r="G81" s="13"/>
      <c r="I81" s="14"/>
      <c r="J81" s="14"/>
    </row>
    <row r="82" spans="2:10" hidden="1" x14ac:dyDescent="0.25">
      <c r="B82" s="11"/>
      <c r="C82" s="12"/>
      <c r="D82" s="12"/>
      <c r="E82" s="12"/>
      <c r="F82" s="12"/>
      <c r="G82" s="13"/>
      <c r="I82" s="14"/>
      <c r="J82" s="14"/>
    </row>
    <row r="83" spans="2:10" hidden="1" x14ac:dyDescent="0.25">
      <c r="B83" s="11"/>
      <c r="C83" s="12"/>
      <c r="D83" s="12"/>
      <c r="E83" s="12"/>
      <c r="F83" s="12"/>
      <c r="G83" s="13"/>
      <c r="I83" s="14"/>
      <c r="J83" s="14"/>
    </row>
    <row r="84" spans="2:10" x14ac:dyDescent="0.25">
      <c r="B84" s="18"/>
      <c r="C84" s="19"/>
      <c r="D84" s="19"/>
      <c r="E84" s="19"/>
      <c r="F84" s="19"/>
      <c r="G84" s="20"/>
      <c r="I84" s="14"/>
      <c r="J84" s="14"/>
    </row>
    <row r="85" spans="2:10" x14ac:dyDescent="0.25">
      <c r="E85" s="22"/>
      <c r="F85" s="22"/>
      <c r="G85" s="23"/>
      <c r="J85" s="24"/>
    </row>
    <row r="86" spans="2:10" x14ac:dyDescent="0.25">
      <c r="E86" s="22"/>
      <c r="F86" s="22"/>
      <c r="G86" s="23"/>
      <c r="J86" s="24"/>
    </row>
    <row r="87" spans="2:10" ht="21" x14ac:dyDescent="0.4">
      <c r="B87" s="9" t="s">
        <v>129</v>
      </c>
      <c r="C87" s="9"/>
      <c r="D87" s="9"/>
      <c r="E87" s="9"/>
      <c r="F87" s="9"/>
      <c r="G87" s="9"/>
      <c r="J87" s="24"/>
    </row>
    <row r="88" spans="2:10" ht="30.6" x14ac:dyDescent="0.25">
      <c r="B88" s="10" t="s">
        <v>5</v>
      </c>
      <c r="C88" s="10" t="s">
        <v>130</v>
      </c>
      <c r="D88" s="10" t="s">
        <v>131</v>
      </c>
      <c r="E88" s="10" t="s">
        <v>132</v>
      </c>
      <c r="F88" s="10" t="s">
        <v>9</v>
      </c>
      <c r="G88" s="10" t="str">
        <f>RIGHT(Current_Qtr,2)&amp;"
Infrastructure value ($'000)"</f>
        <v>Q2
Infrastructure value ($'000)</v>
      </c>
      <c r="J88" s="24"/>
    </row>
    <row r="89" spans="2:10" ht="44.55" customHeight="1" x14ac:dyDescent="0.25">
      <c r="B89" s="11" t="s">
        <v>133</v>
      </c>
      <c r="C89" s="12" t="s">
        <v>134</v>
      </c>
      <c r="D89" s="12" t="s">
        <v>29</v>
      </c>
      <c r="E89" s="12" t="s">
        <v>91</v>
      </c>
      <c r="F89" s="12" t="s">
        <v>14</v>
      </c>
      <c r="G89" s="13">
        <v>93050.67</v>
      </c>
      <c r="I89" s="14"/>
      <c r="J89" s="24"/>
    </row>
    <row r="90" spans="2:10" ht="39" customHeight="1" x14ac:dyDescent="0.25">
      <c r="B90" s="11" t="s">
        <v>133</v>
      </c>
      <c r="C90" s="12" t="s">
        <v>135</v>
      </c>
      <c r="D90" s="12" t="s">
        <v>29</v>
      </c>
      <c r="E90" s="12" t="s">
        <v>58</v>
      </c>
      <c r="F90" s="12" t="s">
        <v>14</v>
      </c>
      <c r="G90" s="13">
        <v>1611.54</v>
      </c>
      <c r="I90" s="14"/>
      <c r="J90" s="24"/>
    </row>
    <row r="91" spans="2:10" ht="49.2" customHeight="1" x14ac:dyDescent="0.25">
      <c r="B91" s="11" t="s">
        <v>133</v>
      </c>
      <c r="C91" s="12" t="s">
        <v>136</v>
      </c>
      <c r="D91" s="12" t="s">
        <v>23</v>
      </c>
      <c r="E91" s="12" t="s">
        <v>64</v>
      </c>
      <c r="F91" s="12" t="s">
        <v>14</v>
      </c>
      <c r="G91" s="13">
        <v>90675.28</v>
      </c>
      <c r="I91" s="14"/>
      <c r="J91" s="24"/>
    </row>
    <row r="92" spans="2:10" ht="45.6" customHeight="1" x14ac:dyDescent="0.25">
      <c r="B92" s="11" t="s">
        <v>133</v>
      </c>
      <c r="C92" s="12" t="s">
        <v>137</v>
      </c>
      <c r="D92" s="12" t="s">
        <v>29</v>
      </c>
      <c r="E92" s="12" t="s">
        <v>138</v>
      </c>
      <c r="F92" s="12" t="s">
        <v>14</v>
      </c>
      <c r="G92" s="13">
        <v>448.34</v>
      </c>
      <c r="I92" s="14"/>
      <c r="J92" s="24"/>
    </row>
    <row r="93" spans="2:10" ht="39" customHeight="1" x14ac:dyDescent="0.25">
      <c r="B93" s="11" t="s">
        <v>133</v>
      </c>
      <c r="C93" s="12" t="s">
        <v>139</v>
      </c>
      <c r="D93" s="12" t="s">
        <v>29</v>
      </c>
      <c r="E93" s="12" t="s">
        <v>140</v>
      </c>
      <c r="F93" s="12" t="s">
        <v>14</v>
      </c>
      <c r="G93" s="13">
        <v>483.77</v>
      </c>
      <c r="I93" s="14"/>
      <c r="J93" s="24"/>
    </row>
    <row r="94" spans="2:10" ht="46.2" customHeight="1" x14ac:dyDescent="0.25">
      <c r="B94" s="11" t="s">
        <v>133</v>
      </c>
      <c r="C94" s="12" t="s">
        <v>141</v>
      </c>
      <c r="D94" s="12" t="s">
        <v>12</v>
      </c>
      <c r="E94" s="12" t="s">
        <v>64</v>
      </c>
      <c r="F94" s="12" t="s">
        <v>14</v>
      </c>
      <c r="G94" s="13">
        <v>22758.959999999999</v>
      </c>
      <c r="I94" s="14"/>
      <c r="J94" s="24"/>
    </row>
    <row r="95" spans="2:10" ht="35.549999999999997" customHeight="1" x14ac:dyDescent="0.25">
      <c r="B95" s="11" t="s">
        <v>133</v>
      </c>
      <c r="C95" s="12" t="s">
        <v>142</v>
      </c>
      <c r="D95" s="12" t="s">
        <v>29</v>
      </c>
      <c r="E95" s="12" t="s">
        <v>50</v>
      </c>
      <c r="F95" s="12" t="s">
        <v>14</v>
      </c>
      <c r="G95" s="13">
        <v>18707.38</v>
      </c>
      <c r="I95" s="14"/>
      <c r="J95" s="24"/>
    </row>
    <row r="96" spans="2:10" ht="44.55" customHeight="1" x14ac:dyDescent="0.25">
      <c r="B96" s="11" t="s">
        <v>133</v>
      </c>
      <c r="C96" s="12" t="s">
        <v>143</v>
      </c>
      <c r="D96" s="12" t="s">
        <v>12</v>
      </c>
      <c r="E96" s="12" t="s">
        <v>24</v>
      </c>
      <c r="F96" s="12" t="s">
        <v>14</v>
      </c>
      <c r="G96" s="13">
        <v>78.09</v>
      </c>
      <c r="I96" s="14"/>
      <c r="J96" s="24"/>
    </row>
    <row r="97" spans="2:10" hidden="1" x14ac:dyDescent="0.25">
      <c r="B97" s="11"/>
      <c r="C97" s="12"/>
      <c r="D97" s="12"/>
      <c r="E97" s="12"/>
      <c r="F97" s="12"/>
      <c r="G97" s="13"/>
      <c r="I97" s="14"/>
      <c r="J97" s="24"/>
    </row>
    <row r="98" spans="2:10" hidden="1" x14ac:dyDescent="0.25">
      <c r="B98" s="11"/>
      <c r="C98" s="12"/>
      <c r="D98" s="12"/>
      <c r="E98" s="12"/>
      <c r="F98" s="12"/>
      <c r="G98" s="13"/>
      <c r="I98" s="14"/>
      <c r="J98" s="24"/>
    </row>
    <row r="99" spans="2:10" hidden="1" x14ac:dyDescent="0.25">
      <c r="B99" s="11"/>
      <c r="C99" s="12"/>
      <c r="D99" s="12"/>
      <c r="E99" s="12"/>
      <c r="F99" s="12"/>
      <c r="G99" s="13"/>
      <c r="I99" s="14"/>
      <c r="J99" s="24"/>
    </row>
    <row r="100" spans="2:10" hidden="1" x14ac:dyDescent="0.25">
      <c r="B100" s="11"/>
      <c r="C100" s="12"/>
      <c r="D100" s="12"/>
      <c r="E100" s="12"/>
      <c r="F100" s="12"/>
      <c r="G100" s="13"/>
      <c r="I100" s="14"/>
      <c r="J100" s="24"/>
    </row>
    <row r="101" spans="2:10" hidden="1" x14ac:dyDescent="0.25">
      <c r="B101" s="11"/>
      <c r="C101" s="12"/>
      <c r="D101" s="12"/>
      <c r="E101" s="12"/>
      <c r="F101" s="12"/>
      <c r="G101" s="13"/>
      <c r="I101" s="14"/>
      <c r="J101" s="24"/>
    </row>
    <row r="102" spans="2:10" hidden="1" x14ac:dyDescent="0.25">
      <c r="B102" s="11"/>
      <c r="C102" s="12"/>
      <c r="D102" s="12"/>
      <c r="E102" s="12"/>
      <c r="F102" s="12"/>
      <c r="G102" s="13"/>
    </row>
    <row r="103" spans="2:10" hidden="1" x14ac:dyDescent="0.25">
      <c r="B103" s="11"/>
      <c r="C103" s="12"/>
      <c r="D103" s="12"/>
      <c r="E103" s="12"/>
      <c r="F103" s="12"/>
      <c r="G103" s="13"/>
    </row>
    <row r="104" spans="2:10" hidden="1" x14ac:dyDescent="0.25"/>
  </sheetData>
  <autoFilter ref="B12:G83" xr:uid="{06388BA6-84F6-4E63-8930-D89F65C567B2}"/>
  <mergeCells count="3">
    <mergeCell ref="B9:G9"/>
    <mergeCell ref="B11:G11"/>
    <mergeCell ref="B87:G87"/>
  </mergeCells>
  <conditionalFormatting sqref="B56:G57 B13:G54 B89:G101">
    <cfRule type="expression" dxfId="1" priority="2">
      <formula>AND($G13&lt;0.01,$G13&gt;-0.01)</formula>
    </cfRule>
  </conditionalFormatting>
  <conditionalFormatting sqref="B102:G103">
    <cfRule type="expression" dxfId="0" priority="1">
      <formula>AND($G102&lt;0.01,$G102&gt;-0.01)</formula>
    </cfRule>
  </conditionalFormatting>
  <pageMargins left="0.7" right="0.7" top="0.75" bottom="0.75" header="0.3" footer="0.3"/>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Published_Report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Farrant</dc:creator>
  <cp:lastModifiedBy>Craig Farrant</cp:lastModifiedBy>
  <dcterms:created xsi:type="dcterms:W3CDTF">2026-01-16T07:24:41Z</dcterms:created>
  <dcterms:modified xsi:type="dcterms:W3CDTF">2026-01-16T07:25:25Z</dcterms:modified>
</cp:coreProperties>
</file>